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7935" activeTab="0"/>
  </bookViews>
  <sheets>
    <sheet name="Ocena całkowita" sheetId="1" r:id="rId1"/>
    <sheet name="Warunki konieczne" sheetId="2" r:id="rId2"/>
    <sheet name="Warunki pozostałe" sheetId="3" r:id="rId3"/>
  </sheets>
  <definedNames>
    <definedName name="_xlnm.Print_Area" localSheetId="1">'Warunki konieczne'!#REF!</definedName>
    <definedName name="SUMMA">'Warunki konieczne'!#REF!</definedName>
  </definedNames>
  <calcPr fullCalcOnLoad="1"/>
</workbook>
</file>

<file path=xl/sharedStrings.xml><?xml version="1.0" encoding="utf-8"?>
<sst xmlns="http://schemas.openxmlformats.org/spreadsheetml/2006/main" count="174" uniqueCount="119">
  <si>
    <t>Zakres zagadnień</t>
  </si>
  <si>
    <t>Zakres oceny</t>
  </si>
  <si>
    <t>Wartość oceny</t>
  </si>
  <si>
    <t>Warunki referencyjne</t>
  </si>
  <si>
    <t>Wyniki porównania</t>
  </si>
  <si>
    <t>Uwagi</t>
  </si>
  <si>
    <t>Zaimplementowana instalacja okablowania strukturalnego (0/1)</t>
  </si>
  <si>
    <t>I.1.</t>
  </si>
  <si>
    <t>I.2.</t>
  </si>
  <si>
    <t>I.3.</t>
  </si>
  <si>
    <t>0/1</t>
  </si>
  <si>
    <t>Dokumentacja okablowania strukturalnego, czytelny opis każdego elementu okablowania (0/1)</t>
  </si>
  <si>
    <t>Zarządzanie infrastrukturą okablowania strukturalnego (0/1)</t>
  </si>
  <si>
    <t>Zasilanie serwerowni z sieci elektroenergetycznej z jednej podstacji/ z dwóch podstacji (1/2)</t>
  </si>
  <si>
    <t>Stosowanie agregatu prądotwórczego  (0/1)</t>
  </si>
  <si>
    <t>Urządzenia podtrzymujące zasilanie  UPS (0/1)</t>
  </si>
  <si>
    <t>I.4.</t>
  </si>
  <si>
    <t>I.4.a</t>
  </si>
  <si>
    <t>I.4.b.</t>
  </si>
  <si>
    <t>Wydzielone obwody elektryczne zasilające grupy ZPK (0/1)</t>
  </si>
  <si>
    <t>Moc elektryczna (W) w odniesieniu do pojedynczego punktu  ZPK (2xRJ45)  (&gt;=1000 W → 1;  &lt; 1000 W → 0)</t>
  </si>
  <si>
    <t>Zabezpieczenie gniazd sieci 230 V (w ramach ZPK) przed włączeniem urządzeń niepożądanych (0/1)</t>
  </si>
  <si>
    <t>Wyłącznik awaryjny zasilania sieci elektroenergetycznej i zasilania gwarantowanego  (0/1)</t>
  </si>
  <si>
    <t xml:space="preserve"> Zabezpieczenia przepięciowe  od przyczyn zewnętrznych i wewnętrznych (serwerownia) (0/1)</t>
  </si>
  <si>
    <t>Systemy chłodzenia i wentylacji w serwerowni  (0/1)</t>
  </si>
  <si>
    <t>System Ppoż. w  serwerowni (0/1)</t>
  </si>
  <si>
    <t>Zabezpieczenie przed dostępem bezpośrednim do infrastruktury okablowania osób nieupoważnionych (0/1)</t>
  </si>
  <si>
    <t>I.5.</t>
  </si>
  <si>
    <t>I.6.</t>
  </si>
  <si>
    <t>I.7.</t>
  </si>
  <si>
    <t>I.8.</t>
  </si>
  <si>
    <t>I.9.</t>
  </si>
  <si>
    <t>I.10.</t>
  </si>
  <si>
    <t>I.11.</t>
  </si>
  <si>
    <t>I.12.</t>
  </si>
  <si>
    <t>I.13.</t>
  </si>
  <si>
    <t>I.14.</t>
  </si>
  <si>
    <t>Test okablowania strukturalnego (odpowiednio 3/2/1/0)</t>
  </si>
  <si>
    <t>Pomiary certyfikacyjne</t>
  </si>
  <si>
    <t>Pomiary kwalifikacyjne</t>
  </si>
  <si>
    <t>Pomiary weryfikacyjne</t>
  </si>
  <si>
    <t>I.14.a.</t>
  </si>
  <si>
    <t>I.14.b.</t>
  </si>
  <si>
    <t>I.14.c.</t>
  </si>
  <si>
    <t xml:space="preserve"> Kategorie/klasy mediów okablowania strukturalnego. </t>
  </si>
  <si>
    <t>I strefa, charakterystyka częstotliwościowa kabla. Typ medium. (od 3 do 7)</t>
  </si>
  <si>
    <t>II strefa  charakterystyka częstotliwościowa kabla . Typ medium. (od 3 do 7)</t>
  </si>
  <si>
    <t>III strefa charakterystyka częstotliwościowa kabla Typ medium. (od 3 do 7)</t>
  </si>
  <si>
    <t>Wykonane przeglądy instalacji, pomiary parametrów  dynamicznych  okablowania (okres - dłuższy niż 5 lat lub krótszy niż 5 lat )   (&gt;5→ 0; &lt;=5→ 1)</t>
  </si>
  <si>
    <t>I.15.</t>
  </si>
  <si>
    <t>I.16.</t>
  </si>
  <si>
    <t>I.16.b.</t>
  </si>
  <si>
    <t>I.16.c.</t>
  </si>
  <si>
    <t>I.16.a.</t>
  </si>
  <si>
    <t>Całkowita liczba zespolonych punktów komputerowych ( ZPK) w budynku / liczby użytkowników (=&lt;100% → 0;   &gt;100% → 1)</t>
  </si>
  <si>
    <t>Liczba w salach audytoryjnych (1szt/salę)  (0/1)</t>
  </si>
  <si>
    <t>Liczba w laboratoriach (1szt/laboratorium)   (0/1)</t>
  </si>
  <si>
    <t>Liczba w pokojach pracowników (2xRJ45/10m2) (0/1)</t>
  </si>
  <si>
    <t>Liczba w innych pomieszczeniach ( w tym na korytarzach) (0/1)</t>
  </si>
  <si>
    <t xml:space="preserve">I.17.a. </t>
  </si>
  <si>
    <t xml:space="preserve">I.17.b. </t>
  </si>
  <si>
    <t xml:space="preserve">I.17.c. </t>
  </si>
  <si>
    <t xml:space="preserve">I.17.d. </t>
  </si>
  <si>
    <t xml:space="preserve">I.17. </t>
  </si>
  <si>
    <t>Kondygnacyjny punkt dystrybucyjne (jeden na każde 1000 m2 kondygnacji)  - liczba możliwych przyłączy/liczba ZPK na danej kondygnacji (=&lt;100%→0;  &gt;100%→1)</t>
  </si>
  <si>
    <t xml:space="preserve">I.18.  </t>
  </si>
  <si>
    <t xml:space="preserve">I.20. </t>
  </si>
  <si>
    <t xml:space="preserve">I.21.  </t>
  </si>
  <si>
    <t xml:space="preserve">I.22. </t>
  </si>
  <si>
    <t xml:space="preserve">I.23.  </t>
  </si>
  <si>
    <t>Ekrany elektromagnetyczne w serwerowni, inne pomieszczenia (0/1)</t>
  </si>
  <si>
    <t>Podłoga techniczna w serwerowni  (0/1)</t>
  </si>
  <si>
    <t xml:space="preserve">Zasięg sieci bezprzewodowej (%  pow. budynku) (0/1)  (&lt; 100% →0; 100% →1) </t>
  </si>
  <si>
    <t>Wykorzystanie instalacji okablowania strukturalnego do łączności telekomunikacyjnej (0/1)</t>
  </si>
  <si>
    <t>Wykorzystanie instalacji okablowania strukturalnego na potrzeby teletransmisji  (0/1)</t>
  </si>
  <si>
    <t>Wykorzystanie instalacji okablowania strukturalnego potrzeby systemu telewizji  dozorowej (0/1)</t>
  </si>
  <si>
    <t>Wykorzystanie instalacji okablowania strukturalnego na potrzeby systemu Ppoż  (0/1)</t>
  </si>
  <si>
    <t xml:space="preserve"> Liczba gniazd  telekomunikacyjnych na bazie okablowania strukturalnego / do wszystkich gniazd telekomunikacyjnych) (0/1) (&lt;100%→0;  100%→1)</t>
  </si>
  <si>
    <t>Okres gwarancji wykonanego okablowania (10/15/20/25/100 lat) (&gt;=10  →1; &lt; 10 → 0)</t>
  </si>
  <si>
    <t>I.24.</t>
  </si>
  <si>
    <t>I.25.</t>
  </si>
  <si>
    <t>I.26.</t>
  </si>
  <si>
    <t>I.27.</t>
  </si>
  <si>
    <t>I.29.</t>
  </si>
  <si>
    <t>I.30.</t>
  </si>
  <si>
    <t>I.28.</t>
  </si>
  <si>
    <t xml:space="preserve">Zakres gwarancji w odniesieniu do: </t>
  </si>
  <si>
    <t>Przewody, osprzęt - tworzący infrastrukturę okablowania (0/1)</t>
  </si>
  <si>
    <t>Parametrów łącza/kanału (zgodnie z odpowiednią normą) dla danej klasy okablowania (0/1)</t>
  </si>
  <si>
    <t>Aplikacji – pracę w tym systemie okablowania dowolnych aplikacji (też w przyszłości zaprojektowanych)  (0/1)</t>
  </si>
  <si>
    <t>I.30.a.</t>
  </si>
  <si>
    <t>I.30.b.</t>
  </si>
  <si>
    <t>I.30.c.</t>
  </si>
  <si>
    <t>1/2</t>
  </si>
  <si>
    <t>3..7</t>
  </si>
  <si>
    <t xml:space="preserve">Wartość punktacji dla w/w warunków koniecznych wynosi </t>
  </si>
  <si>
    <t>Różnica</t>
  </si>
  <si>
    <t>Możliwość zmiany wydajności  kabla jedynie przez zmianę wkładek końcowych (RJ45 ze  złączem krawędziowym 2GHz) (0/1). Jeżeli wykorzystano taką możliwość (→1 -  oznacza przyjęcie wartości jeden)</t>
  </si>
  <si>
    <t>Możliwość rozbudowy ilości gniazd bez zmian okablowania np. z 1xRJ45 na 2xRJ45 (0/1). Jeżeli już w pełni wykorzystano taką możliwość rozbudowy (→ 1)</t>
  </si>
  <si>
    <t>Ocena budynku</t>
  </si>
  <si>
    <t>Zasada działania arkusza</t>
  </si>
  <si>
    <t>Przytoczone pojęcia</t>
  </si>
  <si>
    <t>Normy i specyfikacje</t>
  </si>
  <si>
    <t>Dane techniczne</t>
  </si>
  <si>
    <t>Data wykonania</t>
  </si>
  <si>
    <t>Wykonawca</t>
  </si>
  <si>
    <t>Adres budynku</t>
  </si>
  <si>
    <t>Wartości referencyjne</t>
  </si>
  <si>
    <t xml:space="preserve">Wartość punktacji dla pozostałych warunków (zagadnień) wynosi </t>
  </si>
  <si>
    <t>Łączna wartość punktacji wynosi</t>
  </si>
  <si>
    <t>Właściwości powłok kablowych -  nie wydzielające toksycznych gazów,  dobra widoczność podczas pożaru  (0/1)</t>
  </si>
  <si>
    <t>Dodatkowe informacje dot. dokumentu</t>
  </si>
  <si>
    <t>Ocena instalacji okablowania strukturalnego</t>
  </si>
  <si>
    <t>L.p.</t>
  </si>
  <si>
    <t>Rozwiązanie powstało w ramach projektu „Naukowcy dla gospodarki Mazowsza” współfinansowanego ze środków Unii Europejskiej w ramach Europejskiego Funduszu Społecznego</t>
  </si>
  <si>
    <t>Suma</t>
  </si>
  <si>
    <t>Ocena instalacji okablowania strukturalnego - warunki konieczne</t>
  </si>
  <si>
    <t>Ocena instalacji okablowania strukturalnego - warunki pozostałe</t>
  </si>
  <si>
    <t xml:space="preserve">I.19.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</si>
</sst>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dd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3" tint="-0.24993999302387238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0"/>
      <color theme="4" tint="-0.2499399930238723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" borderId="0" applyNumberFormat="0" applyAlignment="0">
      <protection/>
    </xf>
    <xf numFmtId="164" fontId="3" fillId="26" borderId="1" applyNumberFormat="0">
      <alignment horizontal="center" vertical="center"/>
      <protection/>
    </xf>
    <xf numFmtId="49" fontId="27" fillId="27" borderId="1">
      <alignment horizontal="center" vertical="center" wrapText="1"/>
      <protection/>
    </xf>
    <xf numFmtId="0" fontId="4" fillId="28" borderId="1" applyAlignment="0">
      <protection/>
    </xf>
    <xf numFmtId="0" fontId="28" fillId="25" borderId="2" applyNumberFormat="0" applyAlignment="0">
      <protection locked="0"/>
    </xf>
    <xf numFmtId="0" fontId="29" fillId="29" borderId="3" applyNumberFormat="0" applyAlignment="0" applyProtection="0"/>
    <xf numFmtId="0" fontId="28" fillId="30" borderId="2" applyNumberFormat="0" applyAlignment="0">
      <protection locked="0"/>
    </xf>
    <xf numFmtId="0" fontId="30" fillId="31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32" borderId="5" applyNumberFormat="0" applyAlignment="0" applyProtection="0"/>
    <xf numFmtId="0" fontId="34" fillId="33" borderId="0" applyNumberFormat="0">
      <alignment wrapText="1"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9" fillId="29" borderId="2" applyNumberFormat="0" applyAlignment="0" applyProtection="0"/>
    <xf numFmtId="0" fontId="4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0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2" borderId="0" xfId="39" applyAlignment="1">
      <alignment/>
      <protection/>
    </xf>
    <xf numFmtId="1" fontId="0" fillId="2" borderId="0" xfId="39" applyNumberFormat="1" applyAlignment="1">
      <alignment horizontal="center" vertical="center"/>
      <protection/>
    </xf>
    <xf numFmtId="0" fontId="0" fillId="2" borderId="0" xfId="39" applyAlignment="1">
      <alignment horizontal="left" wrapText="1"/>
      <protection/>
    </xf>
    <xf numFmtId="0" fontId="0" fillId="2" borderId="0" xfId="39" applyAlignment="1">
      <alignment horizontal="center" wrapText="1"/>
      <protection/>
    </xf>
    <xf numFmtId="1" fontId="28" fillId="30" borderId="2" xfId="45" applyNumberFormat="1" applyAlignment="1">
      <alignment horizontal="center" vertical="center"/>
      <protection locked="0"/>
    </xf>
    <xf numFmtId="0" fontId="3" fillId="26" borderId="1" xfId="40" applyNumberFormat="1">
      <alignment horizontal="center" vertical="center"/>
      <protection/>
    </xf>
    <xf numFmtId="0" fontId="4" fillId="28" borderId="1" xfId="42" applyAlignment="1">
      <alignment horizontal="center" vertical="center"/>
      <protection/>
    </xf>
    <xf numFmtId="49" fontId="27" fillId="27" borderId="1" xfId="41">
      <alignment horizontal="center" vertical="center" wrapText="1"/>
      <protection/>
    </xf>
    <xf numFmtId="1" fontId="3" fillId="26" borderId="1" xfId="40" applyNumberFormat="1">
      <alignment horizontal="center" vertical="center"/>
      <protection/>
    </xf>
    <xf numFmtId="49" fontId="3" fillId="26" borderId="1" xfId="40" applyNumberFormat="1">
      <alignment horizontal="center" vertical="center"/>
      <protection/>
    </xf>
    <xf numFmtId="0" fontId="3" fillId="26" borderId="1" xfId="40" applyNumberFormat="1" applyAlignment="1">
      <alignment horizontal="left" vertical="center" wrapText="1"/>
      <protection/>
    </xf>
    <xf numFmtId="0" fontId="28" fillId="30" borderId="2" xfId="45" applyNumberFormat="1" applyAlignment="1">
      <alignment horizontal="center" vertical="center"/>
      <protection locked="0"/>
    </xf>
    <xf numFmtId="0" fontId="0" fillId="2" borderId="0" xfId="39" applyNumberFormat="1" applyAlignment="1">
      <alignment horizontal="center" vertical="center"/>
      <protection/>
    </xf>
    <xf numFmtId="0" fontId="0" fillId="2" borderId="0" xfId="39" applyNumberFormat="1" applyAlignment="1">
      <alignment horizontal="left" vertical="center" wrapText="1"/>
      <protection/>
    </xf>
    <xf numFmtId="0" fontId="34" fillId="33" borderId="0" xfId="52">
      <alignment wrapText="1"/>
      <protection/>
    </xf>
    <xf numFmtId="0" fontId="4" fillId="28" borderId="1" xfId="42" applyAlignment="1">
      <alignment vertical="center"/>
      <protection/>
    </xf>
    <xf numFmtId="0" fontId="3" fillId="26" borderId="1" xfId="40" applyNumberFormat="1">
      <alignment horizontal="center" vertical="center"/>
      <protection/>
    </xf>
    <xf numFmtId="0" fontId="0" fillId="2" borderId="0" xfId="39" applyAlignment="1">
      <alignment horizontal="center" vertical="center"/>
      <protection/>
    </xf>
    <xf numFmtId="0" fontId="31" fillId="2" borderId="0" xfId="49" applyNumberFormat="1" applyFill="1" applyAlignment="1" applyProtection="1">
      <alignment vertical="center" wrapText="1"/>
      <protection/>
    </xf>
    <xf numFmtId="0" fontId="31" fillId="6" borderId="0" xfId="49" applyFill="1" applyAlignment="1" applyProtection="1">
      <alignment/>
      <protection/>
    </xf>
    <xf numFmtId="0" fontId="31" fillId="6" borderId="0" xfId="49" applyNumberFormat="1" applyFill="1" applyAlignment="1" applyProtection="1">
      <alignment vertical="center" wrapText="1"/>
      <protection/>
    </xf>
    <xf numFmtId="0" fontId="31" fillId="6" borderId="0" xfId="49" applyNumberFormat="1" applyFill="1" applyAlignment="1" applyProtection="1">
      <alignment horizontal="center" vertical="center" wrapText="1"/>
      <protection/>
    </xf>
    <xf numFmtId="0" fontId="3" fillId="26" borderId="1" xfId="40" applyNumberFormat="1" applyAlignment="1">
      <alignment horizontal="left" vertical="center" wrapText="1" indent="2"/>
      <protection/>
    </xf>
    <xf numFmtId="0" fontId="0" fillId="2" borderId="0" xfId="39" applyAlignment="1">
      <alignment vertical="center"/>
      <protection/>
    </xf>
    <xf numFmtId="0" fontId="44" fillId="2" borderId="0" xfId="64" applyFill="1" applyAlignment="1">
      <alignment vertical="center" wrapText="1"/>
    </xf>
    <xf numFmtId="0" fontId="4" fillId="2" borderId="0" xfId="39" applyFont="1" applyAlignment="1">
      <alignment/>
      <protection/>
    </xf>
    <xf numFmtId="0" fontId="4" fillId="28" borderId="1" xfId="42" applyAlignment="1">
      <alignment horizontal="center" vertical="center" wrapText="1"/>
      <protection/>
    </xf>
    <xf numFmtId="0" fontId="34" fillId="33" borderId="0" xfId="52">
      <alignment wrapText="1"/>
      <protection/>
    </xf>
    <xf numFmtId="0" fontId="3" fillId="26" borderId="1" xfId="40" applyNumberFormat="1">
      <alignment horizontal="center" vertical="center"/>
      <protection/>
    </xf>
    <xf numFmtId="0" fontId="28" fillId="30" borderId="2" xfId="45" applyAlignment="1">
      <alignment horizontal="left" vertical="center"/>
      <protection locked="0"/>
    </xf>
    <xf numFmtId="0" fontId="28" fillId="30" borderId="2" xfId="45" applyAlignment="1">
      <alignment horizontal="left"/>
      <protection locked="0"/>
    </xf>
    <xf numFmtId="0" fontId="44" fillId="2" borderId="0" xfId="64" applyFill="1" applyAlignment="1">
      <alignment horizontal="center" vertical="center"/>
    </xf>
    <xf numFmtId="0" fontId="0" fillId="2" borderId="0" xfId="39" applyAlignment="1">
      <alignment horizontal="center" vertical="center"/>
      <protection/>
    </xf>
    <xf numFmtId="0" fontId="31" fillId="6" borderId="0" xfId="49" applyNumberFormat="1" applyFill="1" applyAlignment="1" applyProtection="1">
      <alignment horizontal="center" vertical="center" wrapText="1"/>
      <protection/>
    </xf>
    <xf numFmtId="0" fontId="3" fillId="26" borderId="11" xfId="40" applyNumberFormat="1" applyBorder="1" applyAlignment="1">
      <alignment vertical="center"/>
      <protection/>
    </xf>
    <xf numFmtId="0" fontId="3" fillId="26" borderId="12" xfId="40" applyNumberFormat="1" applyBorder="1" applyAlignment="1">
      <alignment vertical="center"/>
      <protection/>
    </xf>
    <xf numFmtId="0" fontId="4" fillId="28" borderId="1" xfId="42" applyAlignment="1">
      <alignment vertical="center"/>
      <protection/>
    </xf>
    <xf numFmtId="0" fontId="44" fillId="2" borderId="0" xfId="64" applyFill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ackground" xfId="39"/>
    <cellStyle name="Background table" xfId="40"/>
    <cellStyle name="Bkgd table header" xfId="41"/>
    <cellStyle name="Bkgd table sum" xfId="42"/>
    <cellStyle name="Dane wejściowe" xfId="43"/>
    <cellStyle name="Dane wyjściowe" xfId="44"/>
    <cellStyle name="Data input" xfId="45"/>
    <cellStyle name="Dobry" xfId="46"/>
    <cellStyle name="Comma" xfId="47"/>
    <cellStyle name="Comma [0]" xfId="48"/>
    <cellStyle name="Hyperlink" xfId="49"/>
    <cellStyle name="Komórka połączona" xfId="50"/>
    <cellStyle name="Komórka zaznaczona" xfId="51"/>
    <cellStyle name="Logo-tekst" xfId="52"/>
    <cellStyle name="Nagłówek 1" xfId="53"/>
    <cellStyle name="Nagłówek 2" xfId="54"/>
    <cellStyle name="Nagłówek 3" xfId="55"/>
    <cellStyle name="Nagłówek 4" xfId="56"/>
    <cellStyle name="Neutraln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Zasada%20dzia&#322;ania%20arkusza.docx" TargetMode="External" /><Relationship Id="rId2" Type="http://schemas.openxmlformats.org/officeDocument/2006/relationships/hyperlink" Target="http://www.bioenergiadlaregionu.eu/files/(wl2YhKjUcGJc65tVnmyd11htirKSXs2EYKJobYqyk17XhF6lWGJDs8pdl4WgpWhlW5rRld7DodqZrJDmxoLUuZfQmZuCpsWSx2xo6A)/userfiles/files/ndgm/przytoczone_pojecia.doc" TargetMode="External" /><Relationship Id="rId3" Type="http://schemas.openxmlformats.org/officeDocument/2006/relationships/hyperlink" Target="http://www.bioenergiadlaregionu.eu/files/(wl2YhKjUcGJc65tVnmyd11htirKSXs2EYKJobYqyk17XhF6lWGJDs8pdl4WgpWtjW5rQjsWsmdqtk4_hxoLXvp_goaaW6sKP0q-MmJWgkOrOnMOzjN6ml4Txx4zPq5DVm2CR3MdFn8c)/userfiles/files/ndgm/okablowanie_strukturalne_-_normy_i_specyfikacje.pdf" TargetMode="External" /><Relationship Id="rId4" Type="http://schemas.openxmlformats.org/officeDocument/2006/relationships/hyperlink" Target="..\Dane%20techniczne.docx" TargetMode="External" /><Relationship Id="rId5" Type="http://schemas.openxmlformats.org/officeDocument/2006/relationships/hyperlink" Target="http://www.bioenergiadlaregionu.eu/files/(wl2YhKjUcGJc65tVnmyd11htirKSXs2EYKJobYqyk17XhF6lWGJDs8pdl4WgpWhqW5rbhNerkcyVlpvhwo_FuJbMlZOT49aW3qtbz6WVQ7Pe)/userfiles/files/ndgm/zasada_dzialania_arkusza.doc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SheetLayoutView="75" workbookViewId="0" topLeftCell="A1">
      <selection activeCell="C6" sqref="C6:D6"/>
    </sheetView>
  </sheetViews>
  <sheetFormatPr defaultColWidth="9.140625" defaultRowHeight="12.75"/>
  <cols>
    <col min="1" max="1" width="7.140625" style="1" customWidth="1"/>
    <col min="2" max="2" width="54.7109375" style="4" customWidth="1"/>
    <col min="3" max="3" width="15.140625" style="1" customWidth="1"/>
    <col min="4" max="4" width="16.28125" style="1" customWidth="1"/>
    <col min="5" max="5" width="20.421875" style="1" customWidth="1"/>
    <col min="6" max="6" width="19.8515625" style="1" customWidth="1"/>
    <col min="7" max="7" width="47.7109375" style="1" customWidth="1"/>
    <col min="8" max="14" width="9.140625" style="1" customWidth="1"/>
    <col min="15" max="18" width="0" style="1" hidden="1" customWidth="1"/>
    <col min="19" max="16384" width="9.140625" style="1" customWidth="1"/>
  </cols>
  <sheetData>
    <row r="1" spans="4:6" s="15" customFormat="1" ht="39.75" customHeight="1">
      <c r="D1" s="28" t="s">
        <v>114</v>
      </c>
      <c r="E1" s="28"/>
      <c r="F1" s="28"/>
    </row>
    <row r="2" ht="12.75"/>
    <row r="4" spans="1:7" ht="22.5">
      <c r="A4" s="32" t="s">
        <v>112</v>
      </c>
      <c r="B4" s="32"/>
      <c r="C4" s="32"/>
      <c r="D4" s="32"/>
      <c r="E4" s="32"/>
      <c r="F4" s="32"/>
      <c r="G4" s="32"/>
    </row>
    <row r="5" spans="2:6" ht="15">
      <c r="B5" s="1"/>
      <c r="F5" s="19"/>
    </row>
    <row r="6" spans="1:7" ht="28.5" customHeight="1">
      <c r="A6" s="20"/>
      <c r="B6" s="22" t="s">
        <v>101</v>
      </c>
      <c r="C6" s="34" t="s">
        <v>100</v>
      </c>
      <c r="D6" s="34"/>
      <c r="E6" s="21" t="s">
        <v>102</v>
      </c>
      <c r="F6" s="21"/>
      <c r="G6" s="21" t="s">
        <v>103</v>
      </c>
    </row>
    <row r="7" ht="12.75">
      <c r="B7" s="1"/>
    </row>
    <row r="8" ht="12.75">
      <c r="B8" s="1"/>
    </row>
    <row r="9" spans="1:7" ht="21" customHeight="1">
      <c r="A9" s="29" t="s">
        <v>106</v>
      </c>
      <c r="B9" s="29"/>
      <c r="C9" s="30"/>
      <c r="D9" s="30"/>
      <c r="E9" s="30"/>
      <c r="F9" s="30"/>
      <c r="G9" s="30"/>
    </row>
    <row r="10" spans="1:7" ht="21" customHeight="1">
      <c r="A10" s="29" t="s">
        <v>111</v>
      </c>
      <c r="B10" s="29"/>
      <c r="C10" s="30"/>
      <c r="D10" s="30"/>
      <c r="E10" s="30"/>
      <c r="F10" s="30"/>
      <c r="G10" s="30"/>
    </row>
    <row r="11" ht="12.75">
      <c r="B11" s="1"/>
    </row>
    <row r="12" spans="1:7" ht="25.5" customHeight="1">
      <c r="A12" s="8" t="s">
        <v>113</v>
      </c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</row>
    <row r="13" spans="1:18" ht="25.5" customHeight="1">
      <c r="A13" s="6" t="s">
        <v>7</v>
      </c>
      <c r="B13" s="11" t="s">
        <v>6</v>
      </c>
      <c r="C13" s="6" t="s">
        <v>10</v>
      </c>
      <c r="D13" s="5">
        <v>0</v>
      </c>
      <c r="E13" s="6">
        <v>1</v>
      </c>
      <c r="F13" s="6">
        <f>E13-D13</f>
        <v>1</v>
      </c>
      <c r="G13" s="12"/>
      <c r="O13" s="1">
        <v>0</v>
      </c>
      <c r="P13" s="1">
        <v>0</v>
      </c>
      <c r="Q13" s="1">
        <v>0</v>
      </c>
      <c r="R13" s="1">
        <v>0</v>
      </c>
    </row>
    <row r="14" spans="1:18" ht="25.5" customHeight="1">
      <c r="A14" s="6" t="s">
        <v>8</v>
      </c>
      <c r="B14" s="11" t="s">
        <v>11</v>
      </c>
      <c r="C14" s="6" t="s">
        <v>10</v>
      </c>
      <c r="D14" s="5">
        <v>0</v>
      </c>
      <c r="E14" s="6">
        <v>1</v>
      </c>
      <c r="F14" s="6">
        <f aca="true" t="shared" si="0" ref="F14:F57">E14-D14</f>
        <v>1</v>
      </c>
      <c r="G14" s="12"/>
      <c r="O14" s="1">
        <v>1</v>
      </c>
      <c r="P14" s="1">
        <v>2</v>
      </c>
      <c r="Q14" s="1">
        <v>3</v>
      </c>
      <c r="R14" s="1">
        <v>3</v>
      </c>
    </row>
    <row r="15" spans="1:18" ht="25.5" customHeight="1">
      <c r="A15" s="6" t="s">
        <v>9</v>
      </c>
      <c r="B15" s="11" t="s">
        <v>12</v>
      </c>
      <c r="C15" s="6" t="s">
        <v>10</v>
      </c>
      <c r="D15" s="5">
        <v>0</v>
      </c>
      <c r="E15" s="6">
        <v>1</v>
      </c>
      <c r="F15" s="6">
        <f t="shared" si="0"/>
        <v>1</v>
      </c>
      <c r="G15" s="12"/>
      <c r="R15" s="1">
        <v>4</v>
      </c>
    </row>
    <row r="16" spans="1:18" ht="25.5" customHeight="1">
      <c r="A16" s="6" t="s">
        <v>16</v>
      </c>
      <c r="B16" s="11" t="s">
        <v>13</v>
      </c>
      <c r="C16" s="10" t="s">
        <v>93</v>
      </c>
      <c r="D16" s="5">
        <v>0</v>
      </c>
      <c r="E16" s="6">
        <v>2</v>
      </c>
      <c r="F16" s="6">
        <f t="shared" si="0"/>
        <v>2</v>
      </c>
      <c r="G16" s="12"/>
      <c r="R16" s="1">
        <v>5</v>
      </c>
    </row>
    <row r="17" spans="1:18" ht="25.5" customHeight="1">
      <c r="A17" s="6" t="s">
        <v>17</v>
      </c>
      <c r="B17" s="23" t="s">
        <v>14</v>
      </c>
      <c r="C17" s="6" t="s">
        <v>10</v>
      </c>
      <c r="D17" s="5">
        <v>0</v>
      </c>
      <c r="E17" s="6">
        <v>1</v>
      </c>
      <c r="F17" s="6">
        <f t="shared" si="0"/>
        <v>1</v>
      </c>
      <c r="G17" s="12"/>
      <c r="R17" s="1">
        <v>6</v>
      </c>
    </row>
    <row r="18" spans="1:18" ht="25.5" customHeight="1">
      <c r="A18" s="6" t="s">
        <v>18</v>
      </c>
      <c r="B18" s="23" t="s">
        <v>15</v>
      </c>
      <c r="C18" s="6" t="s">
        <v>10</v>
      </c>
      <c r="D18" s="5">
        <v>0</v>
      </c>
      <c r="E18" s="6">
        <v>1</v>
      </c>
      <c r="F18" s="6">
        <f t="shared" si="0"/>
        <v>1</v>
      </c>
      <c r="G18" s="12"/>
      <c r="R18" s="1">
        <v>7</v>
      </c>
    </row>
    <row r="19" spans="1:7" ht="25.5" customHeight="1">
      <c r="A19" s="6" t="s">
        <v>27</v>
      </c>
      <c r="B19" s="11" t="s">
        <v>19</v>
      </c>
      <c r="C19" s="6" t="s">
        <v>10</v>
      </c>
      <c r="D19" s="5">
        <v>0</v>
      </c>
      <c r="E19" s="6">
        <v>1</v>
      </c>
      <c r="F19" s="6">
        <f t="shared" si="0"/>
        <v>1</v>
      </c>
      <c r="G19" s="12"/>
    </row>
    <row r="20" spans="1:7" ht="25.5" customHeight="1">
      <c r="A20" s="6" t="s">
        <v>28</v>
      </c>
      <c r="B20" s="11" t="s">
        <v>20</v>
      </c>
      <c r="C20" s="6" t="s">
        <v>10</v>
      </c>
      <c r="D20" s="5">
        <v>0</v>
      </c>
      <c r="E20" s="6">
        <v>1</v>
      </c>
      <c r="F20" s="6">
        <f t="shared" si="0"/>
        <v>1</v>
      </c>
      <c r="G20" s="12"/>
    </row>
    <row r="21" spans="1:7" ht="25.5" customHeight="1">
      <c r="A21" s="6" t="s">
        <v>29</v>
      </c>
      <c r="B21" s="11" t="s">
        <v>21</v>
      </c>
      <c r="C21" s="6" t="s">
        <v>10</v>
      </c>
      <c r="D21" s="5">
        <v>0</v>
      </c>
      <c r="E21" s="6">
        <v>1</v>
      </c>
      <c r="F21" s="6">
        <f t="shared" si="0"/>
        <v>1</v>
      </c>
      <c r="G21" s="12"/>
    </row>
    <row r="22" spans="1:7" ht="25.5" customHeight="1">
      <c r="A22" s="6" t="s">
        <v>30</v>
      </c>
      <c r="B22" s="11" t="s">
        <v>22</v>
      </c>
      <c r="C22" s="6" t="s">
        <v>10</v>
      </c>
      <c r="D22" s="5">
        <v>0</v>
      </c>
      <c r="E22" s="6">
        <v>1</v>
      </c>
      <c r="F22" s="6">
        <f t="shared" si="0"/>
        <v>1</v>
      </c>
      <c r="G22" s="12"/>
    </row>
    <row r="23" spans="1:7" ht="25.5" customHeight="1">
      <c r="A23" s="6" t="s">
        <v>31</v>
      </c>
      <c r="B23" s="11" t="s">
        <v>23</v>
      </c>
      <c r="C23" s="6" t="s">
        <v>10</v>
      </c>
      <c r="D23" s="5">
        <v>0</v>
      </c>
      <c r="E23" s="6">
        <v>1</v>
      </c>
      <c r="F23" s="6">
        <f t="shared" si="0"/>
        <v>1</v>
      </c>
      <c r="G23" s="12"/>
    </row>
    <row r="24" spans="1:7" ht="25.5" customHeight="1">
      <c r="A24" s="6" t="s">
        <v>32</v>
      </c>
      <c r="B24" s="11" t="s">
        <v>24</v>
      </c>
      <c r="C24" s="6" t="s">
        <v>10</v>
      </c>
      <c r="D24" s="5">
        <v>0</v>
      </c>
      <c r="E24" s="6">
        <v>1</v>
      </c>
      <c r="F24" s="6">
        <f t="shared" si="0"/>
        <v>1</v>
      </c>
      <c r="G24" s="12"/>
    </row>
    <row r="25" spans="1:7" ht="25.5" customHeight="1">
      <c r="A25" s="6" t="s">
        <v>33</v>
      </c>
      <c r="B25" s="11" t="s">
        <v>110</v>
      </c>
      <c r="C25" s="6" t="s">
        <v>10</v>
      </c>
      <c r="D25" s="5">
        <v>0</v>
      </c>
      <c r="E25" s="6">
        <v>1</v>
      </c>
      <c r="F25" s="6">
        <f t="shared" si="0"/>
        <v>1</v>
      </c>
      <c r="G25" s="12"/>
    </row>
    <row r="26" spans="1:7" ht="25.5" customHeight="1">
      <c r="A26" s="6" t="s">
        <v>34</v>
      </c>
      <c r="B26" s="11" t="s">
        <v>25</v>
      </c>
      <c r="C26" s="6" t="s">
        <v>10</v>
      </c>
      <c r="D26" s="5">
        <v>0</v>
      </c>
      <c r="E26" s="6">
        <v>1</v>
      </c>
      <c r="F26" s="6">
        <f t="shared" si="0"/>
        <v>1</v>
      </c>
      <c r="G26" s="12"/>
    </row>
    <row r="27" spans="1:7" ht="25.5" customHeight="1">
      <c r="A27" s="6" t="s">
        <v>35</v>
      </c>
      <c r="B27" s="11" t="s">
        <v>26</v>
      </c>
      <c r="C27" s="6" t="s">
        <v>10</v>
      </c>
      <c r="D27" s="5">
        <v>0</v>
      </c>
      <c r="E27" s="6">
        <v>1</v>
      </c>
      <c r="F27" s="6">
        <f t="shared" si="0"/>
        <v>1</v>
      </c>
      <c r="G27" s="12"/>
    </row>
    <row r="28" spans="1:7" ht="25.5" customHeight="1">
      <c r="A28" s="6" t="s">
        <v>36</v>
      </c>
      <c r="B28" s="11" t="s">
        <v>37</v>
      </c>
      <c r="C28" s="6"/>
      <c r="D28" s="9"/>
      <c r="E28" s="6"/>
      <c r="F28" s="6"/>
      <c r="G28" s="6"/>
    </row>
    <row r="29" spans="1:7" ht="25.5" customHeight="1">
      <c r="A29" s="6" t="s">
        <v>41</v>
      </c>
      <c r="B29" s="23" t="s">
        <v>38</v>
      </c>
      <c r="C29" s="6">
        <v>3</v>
      </c>
      <c r="D29" s="5">
        <v>0</v>
      </c>
      <c r="E29" s="6">
        <v>3</v>
      </c>
      <c r="F29" s="6">
        <f t="shared" si="0"/>
        <v>3</v>
      </c>
      <c r="G29" s="12"/>
    </row>
    <row r="30" spans="1:7" ht="25.5" customHeight="1">
      <c r="A30" s="6" t="s">
        <v>42</v>
      </c>
      <c r="B30" s="23" t="s">
        <v>39</v>
      </c>
      <c r="C30" s="6">
        <v>2</v>
      </c>
      <c r="D30" s="5">
        <v>0</v>
      </c>
      <c r="E30" s="6">
        <v>2</v>
      </c>
      <c r="F30" s="6">
        <f t="shared" si="0"/>
        <v>2</v>
      </c>
      <c r="G30" s="12"/>
    </row>
    <row r="31" spans="1:7" ht="25.5" customHeight="1">
      <c r="A31" s="6" t="s">
        <v>43</v>
      </c>
      <c r="B31" s="23" t="s">
        <v>40</v>
      </c>
      <c r="C31" s="6">
        <v>1</v>
      </c>
      <c r="D31" s="5">
        <v>0</v>
      </c>
      <c r="E31" s="6">
        <v>1</v>
      </c>
      <c r="F31" s="6">
        <f t="shared" si="0"/>
        <v>1</v>
      </c>
      <c r="G31" s="12"/>
    </row>
    <row r="32" spans="1:7" ht="25.5" customHeight="1">
      <c r="A32" s="6" t="s">
        <v>49</v>
      </c>
      <c r="B32" s="11" t="s">
        <v>48</v>
      </c>
      <c r="C32" s="6" t="s">
        <v>10</v>
      </c>
      <c r="D32" s="5">
        <v>0</v>
      </c>
      <c r="E32" s="6">
        <v>1</v>
      </c>
      <c r="F32" s="6">
        <f t="shared" si="0"/>
        <v>1</v>
      </c>
      <c r="G32" s="12"/>
    </row>
    <row r="33" spans="1:7" ht="25.5" customHeight="1">
      <c r="A33" s="6" t="s">
        <v>50</v>
      </c>
      <c r="B33" s="11" t="s">
        <v>44</v>
      </c>
      <c r="C33" s="6"/>
      <c r="D33" s="9"/>
      <c r="E33" s="6"/>
      <c r="F33" s="6"/>
      <c r="G33" s="6"/>
    </row>
    <row r="34" spans="1:7" ht="25.5" customHeight="1">
      <c r="A34" s="6" t="s">
        <v>53</v>
      </c>
      <c r="B34" s="23" t="s">
        <v>45</v>
      </c>
      <c r="C34" s="6" t="s">
        <v>94</v>
      </c>
      <c r="D34" s="5">
        <v>0</v>
      </c>
      <c r="E34" s="6">
        <v>7</v>
      </c>
      <c r="F34" s="6">
        <f t="shared" si="0"/>
        <v>7</v>
      </c>
      <c r="G34" s="12"/>
    </row>
    <row r="35" spans="1:7" ht="25.5" customHeight="1">
      <c r="A35" s="6" t="s">
        <v>51</v>
      </c>
      <c r="B35" s="23" t="s">
        <v>46</v>
      </c>
      <c r="C35" s="6" t="s">
        <v>94</v>
      </c>
      <c r="D35" s="5">
        <v>0</v>
      </c>
      <c r="E35" s="6">
        <v>7</v>
      </c>
      <c r="F35" s="6">
        <f t="shared" si="0"/>
        <v>7</v>
      </c>
      <c r="G35" s="12"/>
    </row>
    <row r="36" spans="1:7" ht="25.5" customHeight="1">
      <c r="A36" s="6" t="s">
        <v>52</v>
      </c>
      <c r="B36" s="23" t="s">
        <v>47</v>
      </c>
      <c r="C36" s="6" t="s">
        <v>94</v>
      </c>
      <c r="D36" s="5">
        <v>0</v>
      </c>
      <c r="E36" s="6">
        <v>7</v>
      </c>
      <c r="F36" s="6">
        <f t="shared" si="0"/>
        <v>7</v>
      </c>
      <c r="G36" s="12"/>
    </row>
    <row r="37" spans="1:7" ht="25.5" customHeight="1">
      <c r="A37" s="6" t="s">
        <v>63</v>
      </c>
      <c r="B37" s="11" t="s">
        <v>54</v>
      </c>
      <c r="C37" s="6" t="s">
        <v>10</v>
      </c>
      <c r="D37" s="5">
        <v>0</v>
      </c>
      <c r="E37" s="6">
        <v>1</v>
      </c>
      <c r="F37" s="6">
        <f t="shared" si="0"/>
        <v>1</v>
      </c>
      <c r="G37" s="12"/>
    </row>
    <row r="38" spans="1:7" ht="25.5" customHeight="1">
      <c r="A38" s="6" t="s">
        <v>59</v>
      </c>
      <c r="B38" s="23" t="s">
        <v>55</v>
      </c>
      <c r="C38" s="6" t="s">
        <v>10</v>
      </c>
      <c r="D38" s="5">
        <v>0</v>
      </c>
      <c r="E38" s="6">
        <v>1</v>
      </c>
      <c r="F38" s="6">
        <f t="shared" si="0"/>
        <v>1</v>
      </c>
      <c r="G38" s="12"/>
    </row>
    <row r="39" spans="1:7" ht="25.5" customHeight="1">
      <c r="A39" s="6" t="s">
        <v>60</v>
      </c>
      <c r="B39" s="23" t="s">
        <v>56</v>
      </c>
      <c r="C39" s="6" t="s">
        <v>10</v>
      </c>
      <c r="D39" s="5">
        <v>0</v>
      </c>
      <c r="E39" s="6">
        <v>1</v>
      </c>
      <c r="F39" s="6">
        <f t="shared" si="0"/>
        <v>1</v>
      </c>
      <c r="G39" s="12"/>
    </row>
    <row r="40" spans="1:7" ht="25.5" customHeight="1">
      <c r="A40" s="6" t="s">
        <v>61</v>
      </c>
      <c r="B40" s="23" t="s">
        <v>57</v>
      </c>
      <c r="C40" s="6" t="s">
        <v>10</v>
      </c>
      <c r="D40" s="5">
        <v>0</v>
      </c>
      <c r="E40" s="6">
        <v>1</v>
      </c>
      <c r="F40" s="6">
        <f t="shared" si="0"/>
        <v>1</v>
      </c>
      <c r="G40" s="12"/>
    </row>
    <row r="41" spans="1:7" ht="25.5" customHeight="1">
      <c r="A41" s="6" t="s">
        <v>62</v>
      </c>
      <c r="B41" s="23" t="s">
        <v>58</v>
      </c>
      <c r="C41" s="6" t="s">
        <v>10</v>
      </c>
      <c r="D41" s="5">
        <v>0</v>
      </c>
      <c r="E41" s="6">
        <v>1</v>
      </c>
      <c r="F41" s="6">
        <f t="shared" si="0"/>
        <v>1</v>
      </c>
      <c r="G41" s="12"/>
    </row>
    <row r="42" spans="1:7" ht="25.5" customHeight="1">
      <c r="A42" s="6" t="s">
        <v>65</v>
      </c>
      <c r="B42" s="11" t="s">
        <v>64</v>
      </c>
      <c r="C42" s="6" t="s">
        <v>10</v>
      </c>
      <c r="D42" s="5">
        <v>0</v>
      </c>
      <c r="E42" s="6">
        <v>1</v>
      </c>
      <c r="F42" s="6">
        <f t="shared" si="0"/>
        <v>1</v>
      </c>
      <c r="G42" s="12"/>
    </row>
    <row r="43" spans="1:7" ht="25.5" customHeight="1">
      <c r="A43" s="6" t="s">
        <v>118</v>
      </c>
      <c r="B43" s="11" t="s">
        <v>97</v>
      </c>
      <c r="C43" s="6" t="s">
        <v>10</v>
      </c>
      <c r="D43" s="5">
        <v>0</v>
      </c>
      <c r="E43" s="6">
        <v>1</v>
      </c>
      <c r="F43" s="6">
        <f t="shared" si="0"/>
        <v>1</v>
      </c>
      <c r="G43" s="12"/>
    </row>
    <row r="44" spans="1:7" ht="25.5" customHeight="1">
      <c r="A44" s="6" t="s">
        <v>66</v>
      </c>
      <c r="B44" s="11" t="s">
        <v>98</v>
      </c>
      <c r="C44" s="6" t="s">
        <v>10</v>
      </c>
      <c r="D44" s="5">
        <v>0</v>
      </c>
      <c r="E44" s="6">
        <v>1</v>
      </c>
      <c r="F44" s="6">
        <f t="shared" si="0"/>
        <v>1</v>
      </c>
      <c r="G44" s="12"/>
    </row>
    <row r="45" spans="1:7" ht="25.5" customHeight="1">
      <c r="A45" s="6" t="s">
        <v>67</v>
      </c>
      <c r="B45" s="11" t="s">
        <v>70</v>
      </c>
      <c r="C45" s="6" t="s">
        <v>10</v>
      </c>
      <c r="D45" s="5">
        <v>0</v>
      </c>
      <c r="E45" s="6">
        <v>1</v>
      </c>
      <c r="F45" s="6">
        <f t="shared" si="0"/>
        <v>1</v>
      </c>
      <c r="G45" s="12"/>
    </row>
    <row r="46" spans="1:7" ht="25.5" customHeight="1">
      <c r="A46" s="6" t="s">
        <v>68</v>
      </c>
      <c r="B46" s="11" t="s">
        <v>71</v>
      </c>
      <c r="C46" s="6" t="s">
        <v>10</v>
      </c>
      <c r="D46" s="5">
        <v>0</v>
      </c>
      <c r="E46" s="6">
        <v>1</v>
      </c>
      <c r="F46" s="6">
        <f t="shared" si="0"/>
        <v>1</v>
      </c>
      <c r="G46" s="12"/>
    </row>
    <row r="47" spans="1:7" ht="25.5" customHeight="1">
      <c r="A47" s="6" t="s">
        <v>69</v>
      </c>
      <c r="B47" s="11" t="s">
        <v>72</v>
      </c>
      <c r="C47" s="6" t="s">
        <v>10</v>
      </c>
      <c r="D47" s="5">
        <v>0</v>
      </c>
      <c r="E47" s="6">
        <v>1</v>
      </c>
      <c r="F47" s="6">
        <f t="shared" si="0"/>
        <v>1</v>
      </c>
      <c r="G47" s="12"/>
    </row>
    <row r="48" spans="1:7" ht="25.5" customHeight="1">
      <c r="A48" s="6" t="s">
        <v>79</v>
      </c>
      <c r="B48" s="11" t="s">
        <v>73</v>
      </c>
      <c r="C48" s="6" t="s">
        <v>10</v>
      </c>
      <c r="D48" s="5">
        <v>0</v>
      </c>
      <c r="E48" s="6">
        <v>1</v>
      </c>
      <c r="F48" s="6">
        <f t="shared" si="0"/>
        <v>1</v>
      </c>
      <c r="G48" s="12"/>
    </row>
    <row r="49" spans="1:7" ht="25.5" customHeight="1">
      <c r="A49" s="6" t="s">
        <v>80</v>
      </c>
      <c r="B49" s="11" t="s">
        <v>74</v>
      </c>
      <c r="C49" s="6" t="s">
        <v>10</v>
      </c>
      <c r="D49" s="5">
        <v>0</v>
      </c>
      <c r="E49" s="6">
        <v>1</v>
      </c>
      <c r="F49" s="6">
        <f t="shared" si="0"/>
        <v>1</v>
      </c>
      <c r="G49" s="12"/>
    </row>
    <row r="50" spans="1:7" ht="25.5" customHeight="1">
      <c r="A50" s="6" t="s">
        <v>81</v>
      </c>
      <c r="B50" s="11" t="s">
        <v>75</v>
      </c>
      <c r="C50" s="6" t="s">
        <v>10</v>
      </c>
      <c r="D50" s="5">
        <v>0</v>
      </c>
      <c r="E50" s="6">
        <v>1</v>
      </c>
      <c r="F50" s="6">
        <f t="shared" si="0"/>
        <v>1</v>
      </c>
      <c r="G50" s="12"/>
    </row>
    <row r="51" spans="1:7" ht="25.5" customHeight="1">
      <c r="A51" s="6" t="s">
        <v>82</v>
      </c>
      <c r="B51" s="11" t="s">
        <v>76</v>
      </c>
      <c r="C51" s="6" t="s">
        <v>10</v>
      </c>
      <c r="D51" s="5">
        <v>0</v>
      </c>
      <c r="E51" s="6">
        <v>1</v>
      </c>
      <c r="F51" s="6">
        <f t="shared" si="0"/>
        <v>1</v>
      </c>
      <c r="G51" s="12"/>
    </row>
    <row r="52" spans="1:7" ht="25.5" customHeight="1">
      <c r="A52" s="6" t="s">
        <v>85</v>
      </c>
      <c r="B52" s="11" t="s">
        <v>77</v>
      </c>
      <c r="C52" s="6" t="s">
        <v>10</v>
      </c>
      <c r="D52" s="5">
        <v>0</v>
      </c>
      <c r="E52" s="6">
        <v>1</v>
      </c>
      <c r="F52" s="6">
        <f t="shared" si="0"/>
        <v>1</v>
      </c>
      <c r="G52" s="12"/>
    </row>
    <row r="53" spans="1:7" ht="25.5" customHeight="1">
      <c r="A53" s="6" t="s">
        <v>83</v>
      </c>
      <c r="B53" s="11" t="s">
        <v>78</v>
      </c>
      <c r="C53" s="6" t="s">
        <v>10</v>
      </c>
      <c r="D53" s="5">
        <v>0</v>
      </c>
      <c r="E53" s="6">
        <v>1</v>
      </c>
      <c r="F53" s="6">
        <f t="shared" si="0"/>
        <v>1</v>
      </c>
      <c r="G53" s="12"/>
    </row>
    <row r="54" spans="1:7" ht="25.5" customHeight="1">
      <c r="A54" s="6" t="s">
        <v>84</v>
      </c>
      <c r="B54" s="11" t="s">
        <v>86</v>
      </c>
      <c r="C54" s="6"/>
      <c r="D54" s="9"/>
      <c r="E54" s="6"/>
      <c r="F54" s="6"/>
      <c r="G54" s="6"/>
    </row>
    <row r="55" spans="1:7" ht="25.5" customHeight="1">
      <c r="A55" s="6" t="s">
        <v>90</v>
      </c>
      <c r="B55" s="23" t="s">
        <v>87</v>
      </c>
      <c r="C55" s="6" t="s">
        <v>10</v>
      </c>
      <c r="D55" s="5">
        <v>0</v>
      </c>
      <c r="E55" s="6">
        <v>1</v>
      </c>
      <c r="F55" s="6">
        <f t="shared" si="0"/>
        <v>1</v>
      </c>
      <c r="G55" s="12"/>
    </row>
    <row r="56" spans="1:7" ht="25.5" customHeight="1">
      <c r="A56" s="6" t="s">
        <v>91</v>
      </c>
      <c r="B56" s="23" t="s">
        <v>88</v>
      </c>
      <c r="C56" s="6" t="s">
        <v>10</v>
      </c>
      <c r="D56" s="5">
        <v>0</v>
      </c>
      <c r="E56" s="6">
        <v>1</v>
      </c>
      <c r="F56" s="6">
        <f t="shared" si="0"/>
        <v>1</v>
      </c>
      <c r="G56" s="12"/>
    </row>
    <row r="57" spans="1:7" ht="25.5" customHeight="1">
      <c r="A57" s="6" t="s">
        <v>92</v>
      </c>
      <c r="B57" s="23" t="s">
        <v>89</v>
      </c>
      <c r="C57" s="6" t="s">
        <v>10</v>
      </c>
      <c r="D57" s="5">
        <v>0</v>
      </c>
      <c r="E57" s="6">
        <v>1</v>
      </c>
      <c r="F57" s="6">
        <f t="shared" si="0"/>
        <v>1</v>
      </c>
      <c r="G57" s="12"/>
    </row>
    <row r="58" spans="1:7" ht="25.5" customHeight="1">
      <c r="A58" s="13"/>
      <c r="B58" s="14"/>
      <c r="C58" s="13"/>
      <c r="D58" s="2"/>
      <c r="E58" s="13"/>
      <c r="F58" s="13"/>
      <c r="G58" s="13"/>
    </row>
    <row r="59" spans="4:6" ht="25.5" customHeight="1">
      <c r="D59" s="8" t="s">
        <v>99</v>
      </c>
      <c r="E59" s="8" t="s">
        <v>107</v>
      </c>
      <c r="F59" s="8" t="s">
        <v>96</v>
      </c>
    </row>
    <row r="60" spans="2:6" ht="25.5" customHeight="1">
      <c r="B60" s="35" t="s">
        <v>95</v>
      </c>
      <c r="C60" s="36"/>
      <c r="D60" s="6">
        <f>SUM(D13:D27,D29,D32,D34:D36,D53,D55:D57)</f>
        <v>0</v>
      </c>
      <c r="E60" s="6">
        <f>SUM(E13:E27,E29,E32,E34:E36,E53,E55:E57)</f>
        <v>45</v>
      </c>
      <c r="F60" s="6">
        <f>E60-D60</f>
        <v>45</v>
      </c>
    </row>
    <row r="61" spans="2:6" ht="25.5" customHeight="1">
      <c r="B61" s="35" t="s">
        <v>108</v>
      </c>
      <c r="C61" s="36"/>
      <c r="D61" s="6">
        <f>SUM(D30:D31,D37:D52)</f>
        <v>0</v>
      </c>
      <c r="E61" s="6">
        <f>SUM(E30:E31,E37:E52)</f>
        <v>19</v>
      </c>
      <c r="F61" s="6">
        <f>E61-D61</f>
        <v>19</v>
      </c>
    </row>
    <row r="62" spans="2:6" ht="25.5" customHeight="1">
      <c r="B62" s="37" t="s">
        <v>109</v>
      </c>
      <c r="C62" s="37"/>
      <c r="D62" s="7">
        <f>SUM(D60:D61)</f>
        <v>0</v>
      </c>
      <c r="E62" s="7">
        <f>SUM(E60:E61)</f>
        <v>64</v>
      </c>
      <c r="F62" s="7">
        <f>E62-D62</f>
        <v>64</v>
      </c>
    </row>
    <row r="66" spans="4:7" ht="21" customHeight="1">
      <c r="D66" s="29" t="s">
        <v>105</v>
      </c>
      <c r="E66" s="30"/>
      <c r="F66" s="30"/>
      <c r="G66" s="30"/>
    </row>
    <row r="67" spans="4:7" ht="21" customHeight="1">
      <c r="D67" s="29"/>
      <c r="E67" s="30"/>
      <c r="F67" s="30"/>
      <c r="G67" s="30"/>
    </row>
    <row r="68" spans="4:7" ht="21" customHeight="1">
      <c r="D68" s="13"/>
      <c r="E68" s="33"/>
      <c r="F68" s="33"/>
      <c r="G68" s="33"/>
    </row>
    <row r="69" spans="4:7" ht="21" customHeight="1">
      <c r="D69" s="6" t="s">
        <v>104</v>
      </c>
      <c r="E69" s="31"/>
      <c r="F69" s="31"/>
      <c r="G69" s="31"/>
    </row>
    <row r="78" ht="12.75">
      <c r="B78" s="3"/>
    </row>
  </sheetData>
  <sheetProtection/>
  <mergeCells count="14">
    <mergeCell ref="C6:D6"/>
    <mergeCell ref="B60:C60"/>
    <mergeCell ref="B61:C61"/>
    <mergeCell ref="B62:C62"/>
    <mergeCell ref="D1:F1"/>
    <mergeCell ref="A9:B9"/>
    <mergeCell ref="A10:B10"/>
    <mergeCell ref="C9:G9"/>
    <mergeCell ref="C10:G10"/>
    <mergeCell ref="E69:G69"/>
    <mergeCell ref="E66:G67"/>
    <mergeCell ref="D66:D67"/>
    <mergeCell ref="A4:G4"/>
    <mergeCell ref="E68:G68"/>
  </mergeCells>
  <conditionalFormatting sqref="F37:F58 F13:F27 F29:F33">
    <cfRule type="colorScale" priority="5" dxfId="0">
      <colorScale>
        <cfvo type="num" val="0"/>
        <cfvo type="num" val="1"/>
        <color rgb="FF018904"/>
        <color rgb="FFFF0000"/>
      </colorScale>
    </cfRule>
  </conditionalFormatting>
  <conditionalFormatting sqref="F54 F28">
    <cfRule type="colorScale" priority="4" dxfId="0">
      <colorScale>
        <cfvo type="num" val="0"/>
        <cfvo type="num" val="3"/>
        <color rgb="FF018904"/>
        <color rgb="FFFF0000"/>
      </colorScale>
    </cfRule>
  </conditionalFormatting>
  <conditionalFormatting sqref="F34:F36">
    <cfRule type="colorScale" priority="3" dxfId="0">
      <colorScale>
        <cfvo type="num" val="0"/>
        <cfvo type="num" val="4"/>
        <color rgb="FF018904"/>
        <color rgb="FFFF0000"/>
      </colorScale>
    </cfRule>
  </conditionalFormatting>
  <conditionalFormatting sqref="F33">
    <cfRule type="colorScale" priority="1" dxfId="0">
      <colorScale>
        <cfvo type="num" val="0"/>
        <cfvo type="num" val="12"/>
        <color rgb="FF018904"/>
        <color rgb="FFFF0000"/>
      </colorScale>
    </cfRule>
  </conditionalFormatting>
  <dataValidations count="4">
    <dataValidation type="list" allowBlank="1" showInputMessage="1" showErrorMessage="1" sqref="D13:D27 D55:D57 D42:D53 D32 D41 D32 D31 D37:D41">
      <formula1>$O$13:$O$14</formula1>
    </dataValidation>
    <dataValidation type="list" allowBlank="1" showInputMessage="1" showErrorMessage="1" sqref="D29">
      <formula1>$Q$13:$Q$14</formula1>
    </dataValidation>
    <dataValidation type="list" allowBlank="1" showInputMessage="1" showErrorMessage="1" sqref="D30">
      <formula1>$P$13:$P$14</formula1>
    </dataValidation>
    <dataValidation type="list" allowBlank="1" showInputMessage="1" showErrorMessage="1" sqref="D34:D36">
      <formula1>$R$13:$R$18</formula1>
    </dataValidation>
  </dataValidations>
  <hyperlinks>
    <hyperlink ref="C6" r:id="rId1" display="Zasada działania arkusza"/>
    <hyperlink ref="B6" r:id="rId2" display="Przytoczone pojęcia"/>
    <hyperlink ref="E6" r:id="rId3" display="Normy i specyfikacje"/>
    <hyperlink ref="G6" r:id="rId4" display="Dane techniczne"/>
    <hyperlink ref="C6:D6" r:id="rId5" display="Zasada działania arkusza"/>
  </hyperlinks>
  <printOptions/>
  <pageMargins left="0.7" right="0.7" top="0.75" bottom="0.75" header="0.3" footer="0.3"/>
  <pageSetup horizontalDpi="600" verticalDpi="600" orientation="landscape" paperSize="9" r:id="rId7"/>
  <ignoredErrors>
    <ignoredError sqref="D61:E61" formulaRange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75" zoomScalePageLayoutView="0" workbookViewId="0" topLeftCell="A1">
      <selection activeCell="A2" sqref="A2:F2"/>
    </sheetView>
  </sheetViews>
  <sheetFormatPr defaultColWidth="9.140625" defaultRowHeight="12.75"/>
  <cols>
    <col min="1" max="1" width="9.421875" style="1" customWidth="1"/>
    <col min="2" max="2" width="69.00390625" style="4" customWidth="1"/>
    <col min="3" max="3" width="8.421875" style="1" customWidth="1"/>
    <col min="4" max="4" width="18.57421875" style="1" customWidth="1"/>
    <col min="5" max="5" width="16.28125" style="1" customWidth="1"/>
    <col min="6" max="6" width="20.421875" style="1" customWidth="1"/>
    <col min="7" max="7" width="19.8515625" style="1" customWidth="1"/>
    <col min="8" max="8" width="47.7109375" style="1" customWidth="1"/>
    <col min="9" max="16384" width="9.140625" style="1" customWidth="1"/>
  </cols>
  <sheetData>
    <row r="1" spans="1:4" ht="12.75">
      <c r="A1" s="24"/>
      <c r="B1" s="24"/>
      <c r="C1" s="24"/>
      <c r="D1" s="24"/>
    </row>
    <row r="2" spans="1:8" ht="22.5">
      <c r="A2" s="32" t="s">
        <v>116</v>
      </c>
      <c r="B2" s="32"/>
      <c r="C2" s="32"/>
      <c r="D2" s="32"/>
      <c r="E2" s="32"/>
      <c r="F2" s="32"/>
      <c r="G2" s="24"/>
      <c r="H2" s="24"/>
    </row>
    <row r="3" spans="1:4" ht="12.75">
      <c r="A3" s="18"/>
      <c r="B3" s="18"/>
      <c r="C3" s="18"/>
      <c r="D3" s="18"/>
    </row>
    <row r="4" spans="1:6" ht="25.5" customHeight="1">
      <c r="A4" s="8" t="s">
        <v>113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25.5" customHeight="1">
      <c r="A5" s="17" t="str">
        <f>'Ocena całkowita'!A13</f>
        <v>I.1.</v>
      </c>
      <c r="B5" s="11" t="str">
        <f>'Ocena całkowita'!B13</f>
        <v>Zaimplementowana instalacja okablowania strukturalnego (0/1)</v>
      </c>
      <c r="C5" s="17" t="str">
        <f>'Ocena całkowita'!C13</f>
        <v>0/1</v>
      </c>
      <c r="D5" s="17">
        <f>'Ocena całkowita'!D13</f>
        <v>0</v>
      </c>
      <c r="E5" s="17">
        <f>'Ocena całkowita'!E13</f>
        <v>1</v>
      </c>
      <c r="F5" s="17">
        <f>'Ocena całkowita'!F13</f>
        <v>1</v>
      </c>
    </row>
    <row r="6" spans="1:6" ht="25.5" customHeight="1">
      <c r="A6" s="17" t="str">
        <f>'Ocena całkowita'!A14</f>
        <v>I.2.</v>
      </c>
      <c r="B6" s="11" t="str">
        <f>'Ocena całkowita'!B14</f>
        <v>Dokumentacja okablowania strukturalnego, czytelny opis każdego elementu okablowania (0/1)</v>
      </c>
      <c r="C6" s="17" t="str">
        <f>'Ocena całkowita'!C14</f>
        <v>0/1</v>
      </c>
      <c r="D6" s="17">
        <f>'Ocena całkowita'!D14</f>
        <v>0</v>
      </c>
      <c r="E6" s="17">
        <f>'Ocena całkowita'!E14</f>
        <v>1</v>
      </c>
      <c r="F6" s="17">
        <f>'Ocena całkowita'!F14</f>
        <v>1</v>
      </c>
    </row>
    <row r="7" spans="1:6" ht="25.5" customHeight="1">
      <c r="A7" s="17" t="str">
        <f>'Ocena całkowita'!A15</f>
        <v>I.3.</v>
      </c>
      <c r="B7" s="11" t="str">
        <f>'Ocena całkowita'!B15</f>
        <v>Zarządzanie infrastrukturą okablowania strukturalnego (0/1)</v>
      </c>
      <c r="C7" s="17" t="str">
        <f>'Ocena całkowita'!C15</f>
        <v>0/1</v>
      </c>
      <c r="D7" s="17">
        <f>'Ocena całkowita'!D15</f>
        <v>0</v>
      </c>
      <c r="E7" s="17">
        <f>'Ocena całkowita'!E15</f>
        <v>1</v>
      </c>
      <c r="F7" s="17">
        <f>'Ocena całkowita'!F15</f>
        <v>1</v>
      </c>
    </row>
    <row r="8" spans="1:6" ht="25.5" customHeight="1">
      <c r="A8" s="17" t="str">
        <f>'Ocena całkowita'!A16</f>
        <v>I.4.</v>
      </c>
      <c r="B8" s="11" t="str">
        <f>'Ocena całkowita'!B16</f>
        <v>Zasilanie serwerowni z sieci elektroenergetycznej z jednej podstacji/ z dwóch podstacji (1/2)</v>
      </c>
      <c r="C8" s="17" t="str">
        <f>'Ocena całkowita'!C16</f>
        <v>1/2</v>
      </c>
      <c r="D8" s="17">
        <f>'Ocena całkowita'!D16</f>
        <v>0</v>
      </c>
      <c r="E8" s="17">
        <f>'Ocena całkowita'!E16</f>
        <v>2</v>
      </c>
      <c r="F8" s="17">
        <f>'Ocena całkowita'!F16</f>
        <v>2</v>
      </c>
    </row>
    <row r="9" spans="1:6" ht="25.5" customHeight="1">
      <c r="A9" s="17" t="str">
        <f>'Ocena całkowita'!A17</f>
        <v>I.4.a</v>
      </c>
      <c r="B9" s="11" t="str">
        <f>'Ocena całkowita'!B17</f>
        <v>Stosowanie agregatu prądotwórczego  (0/1)</v>
      </c>
      <c r="C9" s="17" t="str">
        <f>'Ocena całkowita'!C17</f>
        <v>0/1</v>
      </c>
      <c r="D9" s="17">
        <f>'Ocena całkowita'!D17</f>
        <v>0</v>
      </c>
      <c r="E9" s="17">
        <f>'Ocena całkowita'!E17</f>
        <v>1</v>
      </c>
      <c r="F9" s="17">
        <f>'Ocena całkowita'!F17</f>
        <v>1</v>
      </c>
    </row>
    <row r="10" spans="1:6" ht="25.5" customHeight="1">
      <c r="A10" s="17" t="str">
        <f>'Ocena całkowita'!A18</f>
        <v>I.4.b.</v>
      </c>
      <c r="B10" s="11" t="str">
        <f>'Ocena całkowita'!B18</f>
        <v>Urządzenia podtrzymujące zasilanie  UPS (0/1)</v>
      </c>
      <c r="C10" s="17" t="str">
        <f>'Ocena całkowita'!C18</f>
        <v>0/1</v>
      </c>
      <c r="D10" s="17">
        <f>'Ocena całkowita'!D18</f>
        <v>0</v>
      </c>
      <c r="E10" s="17">
        <f>'Ocena całkowita'!E18</f>
        <v>1</v>
      </c>
      <c r="F10" s="17">
        <f>'Ocena całkowita'!F18</f>
        <v>1</v>
      </c>
    </row>
    <row r="11" spans="1:6" ht="25.5" customHeight="1">
      <c r="A11" s="17" t="str">
        <f>'Ocena całkowita'!A19</f>
        <v>I.5.</v>
      </c>
      <c r="B11" s="11" t="str">
        <f>'Ocena całkowita'!B19</f>
        <v>Wydzielone obwody elektryczne zasilające grupy ZPK (0/1)</v>
      </c>
      <c r="C11" s="17" t="str">
        <f>'Ocena całkowita'!C19</f>
        <v>0/1</v>
      </c>
      <c r="D11" s="17">
        <f>'Ocena całkowita'!D19</f>
        <v>0</v>
      </c>
      <c r="E11" s="17">
        <f>'Ocena całkowita'!E19</f>
        <v>1</v>
      </c>
      <c r="F11" s="17">
        <f>'Ocena całkowita'!F19</f>
        <v>1</v>
      </c>
    </row>
    <row r="12" spans="1:6" ht="25.5" customHeight="1">
      <c r="A12" s="17" t="str">
        <f>'Ocena całkowita'!A20</f>
        <v>I.6.</v>
      </c>
      <c r="B12" s="11" t="str">
        <f>'Ocena całkowita'!B20</f>
        <v>Moc elektryczna (W) w odniesieniu do pojedynczego punktu  ZPK (2xRJ45)  (&gt;=1000 W → 1;  &lt; 1000 W → 0)</v>
      </c>
      <c r="C12" s="17" t="str">
        <f>'Ocena całkowita'!C20</f>
        <v>0/1</v>
      </c>
      <c r="D12" s="17">
        <f>'Ocena całkowita'!D20</f>
        <v>0</v>
      </c>
      <c r="E12" s="17">
        <f>'Ocena całkowita'!E20</f>
        <v>1</v>
      </c>
      <c r="F12" s="17">
        <f>'Ocena całkowita'!F20</f>
        <v>1</v>
      </c>
    </row>
    <row r="13" spans="1:6" ht="25.5" customHeight="1">
      <c r="A13" s="17" t="str">
        <f>'Ocena całkowita'!A21</f>
        <v>I.7.</v>
      </c>
      <c r="B13" s="11" t="str">
        <f>'Ocena całkowita'!B21</f>
        <v>Zabezpieczenie gniazd sieci 230 V (w ramach ZPK) przed włączeniem urządzeń niepożądanych (0/1)</v>
      </c>
      <c r="C13" s="17" t="str">
        <f>'Ocena całkowita'!C21</f>
        <v>0/1</v>
      </c>
      <c r="D13" s="17">
        <f>'Ocena całkowita'!D21</f>
        <v>0</v>
      </c>
      <c r="E13" s="17">
        <f>'Ocena całkowita'!E21</f>
        <v>1</v>
      </c>
      <c r="F13" s="17">
        <f>'Ocena całkowita'!F21</f>
        <v>1</v>
      </c>
    </row>
    <row r="14" spans="1:6" ht="25.5" customHeight="1">
      <c r="A14" s="17" t="str">
        <f>'Ocena całkowita'!A22</f>
        <v>I.8.</v>
      </c>
      <c r="B14" s="11" t="str">
        <f>'Ocena całkowita'!B22</f>
        <v>Wyłącznik awaryjny zasilania sieci elektroenergetycznej i zasilania gwarantowanego  (0/1)</v>
      </c>
      <c r="C14" s="17" t="str">
        <f>'Ocena całkowita'!C22</f>
        <v>0/1</v>
      </c>
      <c r="D14" s="17">
        <f>'Ocena całkowita'!D22</f>
        <v>0</v>
      </c>
      <c r="E14" s="17">
        <f>'Ocena całkowita'!E22</f>
        <v>1</v>
      </c>
      <c r="F14" s="17">
        <f>'Ocena całkowita'!F22</f>
        <v>1</v>
      </c>
    </row>
    <row r="15" spans="1:6" ht="25.5" customHeight="1">
      <c r="A15" s="17" t="str">
        <f>'Ocena całkowita'!A23</f>
        <v>I.9.</v>
      </c>
      <c r="B15" s="11" t="str">
        <f>'Ocena całkowita'!B23</f>
        <v> Zabezpieczenia przepięciowe  od przyczyn zewnętrznych i wewnętrznych (serwerownia) (0/1)</v>
      </c>
      <c r="C15" s="17" t="str">
        <f>'Ocena całkowita'!C23</f>
        <v>0/1</v>
      </c>
      <c r="D15" s="17">
        <f>'Ocena całkowita'!D23</f>
        <v>0</v>
      </c>
      <c r="E15" s="17">
        <f>'Ocena całkowita'!E23</f>
        <v>1</v>
      </c>
      <c r="F15" s="17">
        <f>'Ocena całkowita'!F23</f>
        <v>1</v>
      </c>
    </row>
    <row r="16" spans="1:6" ht="25.5" customHeight="1">
      <c r="A16" s="17" t="str">
        <f>'Ocena całkowita'!A24</f>
        <v>I.10.</v>
      </c>
      <c r="B16" s="11" t="str">
        <f>'Ocena całkowita'!B24</f>
        <v>Systemy chłodzenia i wentylacji w serwerowni  (0/1)</v>
      </c>
      <c r="C16" s="17" t="str">
        <f>'Ocena całkowita'!C24</f>
        <v>0/1</v>
      </c>
      <c r="D16" s="17">
        <f>'Ocena całkowita'!D24</f>
        <v>0</v>
      </c>
      <c r="E16" s="17">
        <f>'Ocena całkowita'!E24</f>
        <v>1</v>
      </c>
      <c r="F16" s="17">
        <f>'Ocena całkowita'!F24</f>
        <v>1</v>
      </c>
    </row>
    <row r="17" spans="1:6" ht="25.5" customHeight="1">
      <c r="A17" s="17" t="str">
        <f>'Ocena całkowita'!A25</f>
        <v>I.11.</v>
      </c>
      <c r="B17" s="11" t="str">
        <f>'Ocena całkowita'!B25</f>
        <v>Właściwości powłok kablowych -  nie wydzielające toksycznych gazów,  dobra widoczność podczas pożaru  (0/1)</v>
      </c>
      <c r="C17" s="17" t="str">
        <f>'Ocena całkowita'!C25</f>
        <v>0/1</v>
      </c>
      <c r="D17" s="17">
        <f>'Ocena całkowita'!D25</f>
        <v>0</v>
      </c>
      <c r="E17" s="17">
        <f>'Ocena całkowita'!E25</f>
        <v>1</v>
      </c>
      <c r="F17" s="17">
        <f>'Ocena całkowita'!F25</f>
        <v>1</v>
      </c>
    </row>
    <row r="18" spans="1:6" ht="25.5" customHeight="1">
      <c r="A18" s="17" t="str">
        <f>'Ocena całkowita'!A26</f>
        <v>I.12.</v>
      </c>
      <c r="B18" s="11" t="str">
        <f>'Ocena całkowita'!B26</f>
        <v>System Ppoż. w  serwerowni (0/1)</v>
      </c>
      <c r="C18" s="17" t="str">
        <f>'Ocena całkowita'!C26</f>
        <v>0/1</v>
      </c>
      <c r="D18" s="17">
        <f>'Ocena całkowita'!D26</f>
        <v>0</v>
      </c>
      <c r="E18" s="17">
        <f>'Ocena całkowita'!E26</f>
        <v>1</v>
      </c>
      <c r="F18" s="17">
        <f>'Ocena całkowita'!F26</f>
        <v>1</v>
      </c>
    </row>
    <row r="19" spans="1:6" ht="25.5" customHeight="1">
      <c r="A19" s="17" t="str">
        <f>'Ocena całkowita'!A27</f>
        <v>I.13.</v>
      </c>
      <c r="B19" s="11" t="str">
        <f>'Ocena całkowita'!B27</f>
        <v>Zabezpieczenie przed dostępem bezpośrednim do infrastruktury okablowania osób nieupoważnionych (0/1)</v>
      </c>
      <c r="C19" s="17" t="str">
        <f>'Ocena całkowita'!C27</f>
        <v>0/1</v>
      </c>
      <c r="D19" s="17">
        <f>'Ocena całkowita'!D27</f>
        <v>0</v>
      </c>
      <c r="E19" s="17">
        <f>'Ocena całkowita'!E27</f>
        <v>1</v>
      </c>
      <c r="F19" s="17">
        <f>'Ocena całkowita'!F27</f>
        <v>1</v>
      </c>
    </row>
    <row r="20" spans="1:6" ht="25.5" customHeight="1">
      <c r="A20" s="17" t="str">
        <f>'Ocena całkowita'!A28</f>
        <v>I.14.</v>
      </c>
      <c r="B20" s="11" t="str">
        <f>'Ocena całkowita'!B28</f>
        <v>Test okablowania strukturalnego (odpowiednio 3/2/1/0)</v>
      </c>
      <c r="C20" s="17">
        <f>'Ocena całkowita'!C28</f>
        <v>0</v>
      </c>
      <c r="D20" s="17">
        <f>'Ocena całkowita'!D28</f>
        <v>0</v>
      </c>
      <c r="E20" s="17">
        <f>'Ocena całkowita'!E28</f>
        <v>0</v>
      </c>
      <c r="F20" s="17">
        <f>'Ocena całkowita'!F28</f>
        <v>0</v>
      </c>
    </row>
    <row r="21" spans="1:6" ht="25.5" customHeight="1">
      <c r="A21" s="17" t="str">
        <f>'Ocena całkowita'!A29</f>
        <v>I.14.a.</v>
      </c>
      <c r="B21" s="11" t="str">
        <f>'Ocena całkowita'!B29</f>
        <v>Pomiary certyfikacyjne</v>
      </c>
      <c r="C21" s="17">
        <f>'Ocena całkowita'!C29</f>
        <v>3</v>
      </c>
      <c r="D21" s="17">
        <f>'Ocena całkowita'!D29</f>
        <v>0</v>
      </c>
      <c r="E21" s="17">
        <f>'Ocena całkowita'!E29</f>
        <v>3</v>
      </c>
      <c r="F21" s="17">
        <f>'Ocena całkowita'!F29</f>
        <v>3</v>
      </c>
    </row>
    <row r="22" spans="1:6" ht="25.5" customHeight="1">
      <c r="A22" s="17" t="str">
        <f>'Ocena całkowita'!A32</f>
        <v>I.15.</v>
      </c>
      <c r="B22" s="11" t="str">
        <f>'Ocena całkowita'!B32</f>
        <v>Wykonane przeglądy instalacji, pomiary parametrów  dynamicznych  okablowania (okres - dłuższy niż 5 lat lub krótszy niż 5 lat )   (&gt;5→ 0; &lt;=5→ 1)</v>
      </c>
      <c r="C22" s="17" t="str">
        <f>'Ocena całkowita'!C32</f>
        <v>0/1</v>
      </c>
      <c r="D22" s="17">
        <f>'Ocena całkowita'!D32</f>
        <v>0</v>
      </c>
      <c r="E22" s="17">
        <f>'Ocena całkowita'!E32</f>
        <v>1</v>
      </c>
      <c r="F22" s="17">
        <f>'Ocena całkowita'!F32</f>
        <v>1</v>
      </c>
    </row>
    <row r="23" spans="1:6" ht="25.5" customHeight="1">
      <c r="A23" s="17" t="str">
        <f>'Ocena całkowita'!A33</f>
        <v>I.16.</v>
      </c>
      <c r="B23" s="11" t="str">
        <f>'Ocena całkowita'!B33</f>
        <v> Kategorie/klasy mediów okablowania strukturalnego. </v>
      </c>
      <c r="C23" s="17">
        <f>'Ocena całkowita'!C33</f>
        <v>0</v>
      </c>
      <c r="D23" s="17">
        <f>'Ocena całkowita'!D33</f>
        <v>0</v>
      </c>
      <c r="E23" s="17">
        <f>'Ocena całkowita'!E33</f>
        <v>0</v>
      </c>
      <c r="F23" s="17">
        <f>'Ocena całkowita'!F33</f>
        <v>0</v>
      </c>
    </row>
    <row r="24" spans="1:6" ht="25.5" customHeight="1">
      <c r="A24" s="17" t="str">
        <f>'Ocena całkowita'!A34</f>
        <v>I.16.a.</v>
      </c>
      <c r="B24" s="11" t="str">
        <f>'Ocena całkowita'!B34</f>
        <v>I strefa, charakterystyka częstotliwościowa kabla. Typ medium. (od 3 do 7)</v>
      </c>
      <c r="C24" s="17" t="str">
        <f>'Ocena całkowita'!C34</f>
        <v>3..7</v>
      </c>
      <c r="D24" s="17">
        <f>'Ocena całkowita'!D34</f>
        <v>0</v>
      </c>
      <c r="E24" s="17">
        <f>'Ocena całkowita'!E34</f>
        <v>7</v>
      </c>
      <c r="F24" s="17">
        <f>'Ocena całkowita'!F34</f>
        <v>7</v>
      </c>
    </row>
    <row r="25" spans="1:6" ht="25.5" customHeight="1">
      <c r="A25" s="17" t="str">
        <f>'Ocena całkowita'!A35</f>
        <v>I.16.b.</v>
      </c>
      <c r="B25" s="11" t="str">
        <f>'Ocena całkowita'!B35</f>
        <v>II strefa  charakterystyka częstotliwościowa kabla . Typ medium. (od 3 do 7)</v>
      </c>
      <c r="C25" s="17" t="str">
        <f>'Ocena całkowita'!C35</f>
        <v>3..7</v>
      </c>
      <c r="D25" s="17">
        <f>'Ocena całkowita'!D35</f>
        <v>0</v>
      </c>
      <c r="E25" s="17">
        <f>'Ocena całkowita'!E35</f>
        <v>7</v>
      </c>
      <c r="F25" s="17">
        <f>'Ocena całkowita'!F35</f>
        <v>7</v>
      </c>
    </row>
    <row r="26" spans="1:6" ht="25.5" customHeight="1">
      <c r="A26" s="17" t="str">
        <f>'Ocena całkowita'!A36</f>
        <v>I.16.c.</v>
      </c>
      <c r="B26" s="11" t="str">
        <f>'Ocena całkowita'!B36</f>
        <v>III strefa charakterystyka częstotliwościowa kabla Typ medium. (od 3 do 7)</v>
      </c>
      <c r="C26" s="17" t="str">
        <f>'Ocena całkowita'!C36</f>
        <v>3..7</v>
      </c>
      <c r="D26" s="17">
        <f>'Ocena całkowita'!D36</f>
        <v>0</v>
      </c>
      <c r="E26" s="17">
        <f>'Ocena całkowita'!E36</f>
        <v>7</v>
      </c>
      <c r="F26" s="17">
        <f>'Ocena całkowita'!F36</f>
        <v>7</v>
      </c>
    </row>
    <row r="27" spans="1:6" ht="25.5" customHeight="1">
      <c r="A27" s="17" t="str">
        <f>'Ocena całkowita'!A53</f>
        <v>I.29.</v>
      </c>
      <c r="B27" s="11" t="str">
        <f>'Ocena całkowita'!B53</f>
        <v>Okres gwarancji wykonanego okablowania (10/15/20/25/100 lat) (&gt;=10  →1; &lt; 10 → 0)</v>
      </c>
      <c r="C27" s="17" t="str">
        <f>'Ocena całkowita'!C53</f>
        <v>0/1</v>
      </c>
      <c r="D27" s="17">
        <f>'Ocena całkowita'!D53</f>
        <v>0</v>
      </c>
      <c r="E27" s="17">
        <f>'Ocena całkowita'!E53</f>
        <v>1</v>
      </c>
      <c r="F27" s="17">
        <f>'Ocena całkowita'!F53</f>
        <v>1</v>
      </c>
    </row>
    <row r="28" spans="1:6" ht="25.5" customHeight="1">
      <c r="A28" s="17" t="str">
        <f>'Ocena całkowita'!A54</f>
        <v>I.30.</v>
      </c>
      <c r="B28" s="11" t="str">
        <f>'Ocena całkowita'!B54</f>
        <v>Zakres gwarancji w odniesieniu do: </v>
      </c>
      <c r="C28" s="17">
        <f>'Ocena całkowita'!C54</f>
        <v>0</v>
      </c>
      <c r="D28" s="17">
        <f>'Ocena całkowita'!D54</f>
        <v>0</v>
      </c>
      <c r="E28" s="17">
        <f>'Ocena całkowita'!E54</f>
        <v>0</v>
      </c>
      <c r="F28" s="17">
        <f>'Ocena całkowita'!F54</f>
        <v>0</v>
      </c>
    </row>
    <row r="29" spans="1:6" ht="25.5" customHeight="1">
      <c r="A29" s="17" t="str">
        <f>'Ocena całkowita'!A55</f>
        <v>I.30.a.</v>
      </c>
      <c r="B29" s="11" t="str">
        <f>'Ocena całkowita'!B55</f>
        <v>Przewody, osprzęt - tworzący infrastrukturę okablowania (0/1)</v>
      </c>
      <c r="C29" s="17" t="str">
        <f>'Ocena całkowita'!C55</f>
        <v>0/1</v>
      </c>
      <c r="D29" s="17">
        <f>'Ocena całkowita'!D55</f>
        <v>0</v>
      </c>
      <c r="E29" s="17">
        <f>'Ocena całkowita'!E55</f>
        <v>1</v>
      </c>
      <c r="F29" s="17">
        <f>'Ocena całkowita'!F55</f>
        <v>1</v>
      </c>
    </row>
    <row r="30" spans="1:6" ht="25.5" customHeight="1">
      <c r="A30" s="17" t="str">
        <f>'Ocena całkowita'!A56</f>
        <v>I.30.b.</v>
      </c>
      <c r="B30" s="11" t="str">
        <f>'Ocena całkowita'!B56</f>
        <v>Parametrów łącza/kanału (zgodnie z odpowiednią normą) dla danej klasy okablowania (0/1)</v>
      </c>
      <c r="C30" s="17" t="str">
        <f>'Ocena całkowita'!C56</f>
        <v>0/1</v>
      </c>
      <c r="D30" s="17">
        <f>'Ocena całkowita'!D56</f>
        <v>0</v>
      </c>
      <c r="E30" s="17">
        <f>'Ocena całkowita'!E56</f>
        <v>1</v>
      </c>
      <c r="F30" s="17">
        <f>'Ocena całkowita'!F56</f>
        <v>1</v>
      </c>
    </row>
    <row r="31" spans="1:6" ht="25.5" customHeight="1">
      <c r="A31" s="17" t="str">
        <f>'Ocena całkowita'!A57</f>
        <v>I.30.c.</v>
      </c>
      <c r="B31" s="11" t="str">
        <f>'Ocena całkowita'!B57</f>
        <v>Aplikacji – pracę w tym systemie okablowania dowolnych aplikacji (też w przyszłości zaprojektowanych)  (0/1)</v>
      </c>
      <c r="C31" s="17" t="str">
        <f>'Ocena całkowita'!C57</f>
        <v>0/1</v>
      </c>
      <c r="D31" s="17">
        <f>'Ocena całkowita'!D57</f>
        <v>0</v>
      </c>
      <c r="E31" s="17">
        <f>'Ocena całkowita'!E57</f>
        <v>1</v>
      </c>
      <c r="F31" s="17">
        <f>'Ocena całkowita'!F57</f>
        <v>1</v>
      </c>
    </row>
    <row r="32" spans="4:6" ht="25.5" customHeight="1">
      <c r="D32" s="8" t="s">
        <v>99</v>
      </c>
      <c r="E32" s="8" t="s">
        <v>107</v>
      </c>
      <c r="F32" s="8" t="s">
        <v>96</v>
      </c>
    </row>
    <row r="33" spans="2:6" ht="25.5" customHeight="1">
      <c r="B33" s="27" t="s">
        <v>115</v>
      </c>
      <c r="C33" s="16"/>
      <c r="D33" s="16">
        <f>SUM(D5:D32)</f>
        <v>0</v>
      </c>
      <c r="E33" s="16">
        <f>SUM(E5:E32)</f>
        <v>45</v>
      </c>
      <c r="F33" s="16">
        <f>SUM(F5:F32)</f>
        <v>45</v>
      </c>
    </row>
    <row r="34" ht="12" customHeight="1"/>
  </sheetData>
  <sheetProtection sheet="1"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4"/>
  <sheetViews>
    <sheetView zoomScaleSheetLayoutView="75" zoomScalePageLayoutView="0" workbookViewId="0" topLeftCell="A1">
      <selection activeCell="A2" sqref="A2:F2"/>
    </sheetView>
  </sheetViews>
  <sheetFormatPr defaultColWidth="9.140625" defaultRowHeight="12.75"/>
  <cols>
    <col min="1" max="1" width="9.140625" style="1" customWidth="1"/>
    <col min="2" max="2" width="78.57421875" style="4" customWidth="1"/>
    <col min="3" max="3" width="12.57421875" style="1" customWidth="1"/>
    <col min="4" max="4" width="15.00390625" style="1" customWidth="1"/>
    <col min="5" max="5" width="17.00390625" style="1" customWidth="1"/>
    <col min="6" max="6" width="15.57421875" style="1" customWidth="1"/>
    <col min="7" max="9" width="9.140625" style="1" customWidth="1"/>
    <col min="10" max="16384" width="9.140625" style="1" customWidth="1"/>
  </cols>
  <sheetData>
    <row r="2" spans="1:9" ht="22.5" customHeight="1">
      <c r="A2" s="38" t="s">
        <v>117</v>
      </c>
      <c r="B2" s="38"/>
      <c r="C2" s="38"/>
      <c r="D2" s="38"/>
      <c r="E2" s="38"/>
      <c r="F2" s="38"/>
      <c r="G2" s="25"/>
      <c r="H2" s="25"/>
      <c r="I2" s="25"/>
    </row>
    <row r="4" spans="1:6" ht="25.5">
      <c r="A4" s="8" t="s">
        <v>113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25.5" customHeight="1">
      <c r="A5" s="17" t="str">
        <f>'Ocena całkowita'!A30</f>
        <v>I.14.b.</v>
      </c>
      <c r="B5" s="23" t="str">
        <f>'Ocena całkowita'!B30</f>
        <v>Pomiary kwalifikacyjne</v>
      </c>
      <c r="C5" s="17">
        <f>'Ocena całkowita'!C30</f>
        <v>2</v>
      </c>
      <c r="D5" s="17">
        <f>'Ocena całkowita'!D30</f>
        <v>0</v>
      </c>
      <c r="E5" s="17">
        <f>'Ocena całkowita'!E30</f>
        <v>2</v>
      </c>
      <c r="F5" s="17">
        <f>'Ocena całkowita'!F30</f>
        <v>2</v>
      </c>
    </row>
    <row r="6" spans="1:6" ht="25.5" customHeight="1">
      <c r="A6" s="17" t="str">
        <f>'Ocena całkowita'!A31</f>
        <v>I.14.c.</v>
      </c>
      <c r="B6" s="23" t="str">
        <f>'Ocena całkowita'!B31</f>
        <v>Pomiary weryfikacyjne</v>
      </c>
      <c r="C6" s="17">
        <f>'Ocena całkowita'!C31</f>
        <v>1</v>
      </c>
      <c r="D6" s="17">
        <f>'Ocena całkowita'!D31</f>
        <v>0</v>
      </c>
      <c r="E6" s="17">
        <f>'Ocena całkowita'!E31</f>
        <v>1</v>
      </c>
      <c r="F6" s="17">
        <f>'Ocena całkowita'!F31</f>
        <v>1</v>
      </c>
    </row>
    <row r="7" spans="1:6" ht="25.5" customHeight="1">
      <c r="A7" s="17" t="str">
        <f>'Ocena całkowita'!A37</f>
        <v>I.17. </v>
      </c>
      <c r="B7" s="11" t="str">
        <f>'Ocena całkowita'!B37</f>
        <v>Całkowita liczba zespolonych punktów komputerowych ( ZPK) w budynku / liczby użytkowników (=&lt;100% → 0;   &gt;100% → 1)</v>
      </c>
      <c r="C7" s="17" t="str">
        <f>'Ocena całkowita'!C37</f>
        <v>0/1</v>
      </c>
      <c r="D7" s="17">
        <f>'Ocena całkowita'!D37</f>
        <v>0</v>
      </c>
      <c r="E7" s="17">
        <f>'Ocena całkowita'!E37</f>
        <v>1</v>
      </c>
      <c r="F7" s="17">
        <f>'Ocena całkowita'!F37</f>
        <v>1</v>
      </c>
    </row>
    <row r="8" spans="1:6" ht="25.5" customHeight="1">
      <c r="A8" s="17" t="str">
        <f>'Ocena całkowita'!A38</f>
        <v>I.17.a. </v>
      </c>
      <c r="B8" s="23" t="str">
        <f>'Ocena całkowita'!B38</f>
        <v>Liczba w salach audytoryjnych (1szt/salę)  (0/1)</v>
      </c>
      <c r="C8" s="17" t="str">
        <f>'Ocena całkowita'!C38</f>
        <v>0/1</v>
      </c>
      <c r="D8" s="17">
        <f>'Ocena całkowita'!D38</f>
        <v>0</v>
      </c>
      <c r="E8" s="17">
        <f>'Ocena całkowita'!E38</f>
        <v>1</v>
      </c>
      <c r="F8" s="17">
        <f>'Ocena całkowita'!F38</f>
        <v>1</v>
      </c>
    </row>
    <row r="9" spans="1:6" ht="25.5" customHeight="1">
      <c r="A9" s="17" t="str">
        <f>'Ocena całkowita'!A39</f>
        <v>I.17.b. </v>
      </c>
      <c r="B9" s="23" t="str">
        <f>'Ocena całkowita'!B39</f>
        <v>Liczba w laboratoriach (1szt/laboratorium)   (0/1)</v>
      </c>
      <c r="C9" s="17" t="str">
        <f>'Ocena całkowita'!C39</f>
        <v>0/1</v>
      </c>
      <c r="D9" s="17">
        <f>'Ocena całkowita'!D39</f>
        <v>0</v>
      </c>
      <c r="E9" s="17">
        <f>'Ocena całkowita'!E39</f>
        <v>1</v>
      </c>
      <c r="F9" s="17">
        <f>'Ocena całkowita'!F39</f>
        <v>1</v>
      </c>
    </row>
    <row r="10" spans="1:6" ht="25.5" customHeight="1">
      <c r="A10" s="17" t="str">
        <f>'Ocena całkowita'!A40</f>
        <v>I.17.c. </v>
      </c>
      <c r="B10" s="23" t="str">
        <f>'Ocena całkowita'!B40</f>
        <v>Liczba w pokojach pracowników (2xRJ45/10m2) (0/1)</v>
      </c>
      <c r="C10" s="17" t="str">
        <f>'Ocena całkowita'!C40</f>
        <v>0/1</v>
      </c>
      <c r="D10" s="17">
        <f>'Ocena całkowita'!D40</f>
        <v>0</v>
      </c>
      <c r="E10" s="17">
        <f>'Ocena całkowita'!E40</f>
        <v>1</v>
      </c>
      <c r="F10" s="17">
        <f>'Ocena całkowita'!F40</f>
        <v>1</v>
      </c>
    </row>
    <row r="11" spans="1:6" ht="25.5" customHeight="1">
      <c r="A11" s="17" t="str">
        <f>'Ocena całkowita'!A41</f>
        <v>I.17.d. </v>
      </c>
      <c r="B11" s="23" t="str">
        <f>'Ocena całkowita'!B41</f>
        <v>Liczba w innych pomieszczeniach ( w tym na korytarzach) (0/1)</v>
      </c>
      <c r="C11" s="17" t="str">
        <f>'Ocena całkowita'!C41</f>
        <v>0/1</v>
      </c>
      <c r="D11" s="17">
        <f>'Ocena całkowita'!D41</f>
        <v>0</v>
      </c>
      <c r="E11" s="17">
        <f>'Ocena całkowita'!E41</f>
        <v>1</v>
      </c>
      <c r="F11" s="17">
        <f>'Ocena całkowita'!F41</f>
        <v>1</v>
      </c>
    </row>
    <row r="12" spans="1:6" ht="25.5" customHeight="1">
      <c r="A12" s="17" t="str">
        <f>'Ocena całkowita'!A42</f>
        <v>I.18.  </v>
      </c>
      <c r="B12" s="11" t="str">
        <f>'Ocena całkowita'!B42</f>
        <v>Kondygnacyjny punkt dystrybucyjne (jeden na każde 1000 m2 kondygnacji)  - liczba możliwych przyłączy/liczba ZPK na danej kondygnacji (=&lt;100%→0;  &gt;100%→1)</v>
      </c>
      <c r="C12" s="17" t="str">
        <f>'Ocena całkowita'!C42</f>
        <v>0/1</v>
      </c>
      <c r="D12" s="17">
        <f>'Ocena całkowita'!D42</f>
        <v>0</v>
      </c>
      <c r="E12" s="17">
        <f>'Ocena całkowita'!E42</f>
        <v>1</v>
      </c>
      <c r="F12" s="17">
        <f>'Ocena całkowita'!F42</f>
        <v>1</v>
      </c>
    </row>
    <row r="13" spans="1:6" ht="25.5" customHeight="1">
      <c r="A13" s="17" t="str">
        <f>'Ocena całkowita'!A43</f>
        <v>I.19. </v>
      </c>
      <c r="B13" s="11" t="str">
        <f>'Ocena całkowita'!B43</f>
        <v>Możliwość zmiany wydajności  kabla jedynie przez zmianę wkładek końcowych (RJ45 ze  złączem krawędziowym 2GHz) (0/1). Jeżeli wykorzystano taką możliwość (→1 -  oznacza przyjęcie wartości jeden)</v>
      </c>
      <c r="C13" s="17" t="str">
        <f>'Ocena całkowita'!C43</f>
        <v>0/1</v>
      </c>
      <c r="D13" s="17">
        <f>'Ocena całkowita'!D43</f>
        <v>0</v>
      </c>
      <c r="E13" s="17">
        <f>'Ocena całkowita'!E43</f>
        <v>1</v>
      </c>
      <c r="F13" s="17">
        <f>'Ocena całkowita'!F43</f>
        <v>1</v>
      </c>
    </row>
    <row r="14" spans="1:6" ht="25.5" customHeight="1">
      <c r="A14" s="17" t="str">
        <f>'Ocena całkowita'!A44</f>
        <v>I.20. </v>
      </c>
      <c r="B14" s="11" t="str">
        <f>'Ocena całkowita'!B44</f>
        <v>Możliwość rozbudowy ilości gniazd bez zmian okablowania np. z 1xRJ45 na 2xRJ45 (0/1). Jeżeli już w pełni wykorzystano taką możliwość rozbudowy (→ 1)</v>
      </c>
      <c r="C14" s="17" t="str">
        <f>'Ocena całkowita'!C44</f>
        <v>0/1</v>
      </c>
      <c r="D14" s="17">
        <f>'Ocena całkowita'!D44</f>
        <v>0</v>
      </c>
      <c r="E14" s="17">
        <f>'Ocena całkowita'!E44</f>
        <v>1</v>
      </c>
      <c r="F14" s="17">
        <f>'Ocena całkowita'!F44</f>
        <v>1</v>
      </c>
    </row>
    <row r="15" spans="1:6" ht="25.5" customHeight="1">
      <c r="A15" s="17" t="str">
        <f>'Ocena całkowita'!A45</f>
        <v>I.21.  </v>
      </c>
      <c r="B15" s="11" t="str">
        <f>'Ocena całkowita'!B45</f>
        <v>Ekrany elektromagnetyczne w serwerowni, inne pomieszczenia (0/1)</v>
      </c>
      <c r="C15" s="17" t="str">
        <f>'Ocena całkowita'!C45</f>
        <v>0/1</v>
      </c>
      <c r="D15" s="17">
        <f>'Ocena całkowita'!D45</f>
        <v>0</v>
      </c>
      <c r="E15" s="17">
        <f>'Ocena całkowita'!E45</f>
        <v>1</v>
      </c>
      <c r="F15" s="17">
        <f>'Ocena całkowita'!F45</f>
        <v>1</v>
      </c>
    </row>
    <row r="16" spans="1:6" ht="25.5" customHeight="1">
      <c r="A16" s="17" t="str">
        <f>'Ocena całkowita'!A46</f>
        <v>I.22. </v>
      </c>
      <c r="B16" s="11" t="str">
        <f>'Ocena całkowita'!B46</f>
        <v>Podłoga techniczna w serwerowni  (0/1)</v>
      </c>
      <c r="C16" s="17" t="str">
        <f>'Ocena całkowita'!C46</f>
        <v>0/1</v>
      </c>
      <c r="D16" s="17">
        <f>'Ocena całkowita'!D46</f>
        <v>0</v>
      </c>
      <c r="E16" s="17">
        <f>'Ocena całkowita'!E46</f>
        <v>1</v>
      </c>
      <c r="F16" s="17">
        <f>'Ocena całkowita'!F46</f>
        <v>1</v>
      </c>
    </row>
    <row r="17" spans="1:6" ht="25.5" customHeight="1">
      <c r="A17" s="17" t="str">
        <f>'Ocena całkowita'!A47</f>
        <v>I.23.  </v>
      </c>
      <c r="B17" s="11" t="str">
        <f>'Ocena całkowita'!B47</f>
        <v>Zasięg sieci bezprzewodowej (%  pow. budynku) (0/1)  (&lt; 100% →0; 100% →1) </v>
      </c>
      <c r="C17" s="17" t="str">
        <f>'Ocena całkowita'!C47</f>
        <v>0/1</v>
      </c>
      <c r="D17" s="17">
        <f>'Ocena całkowita'!D47</f>
        <v>0</v>
      </c>
      <c r="E17" s="17">
        <f>'Ocena całkowita'!E47</f>
        <v>1</v>
      </c>
      <c r="F17" s="17">
        <f>'Ocena całkowita'!F47</f>
        <v>1</v>
      </c>
    </row>
    <row r="18" spans="1:6" ht="25.5" customHeight="1">
      <c r="A18" s="17" t="str">
        <f>'Ocena całkowita'!A48</f>
        <v>I.24.</v>
      </c>
      <c r="B18" s="11" t="str">
        <f>'Ocena całkowita'!B48</f>
        <v>Wykorzystanie instalacji okablowania strukturalnego do łączności telekomunikacyjnej (0/1)</v>
      </c>
      <c r="C18" s="17" t="str">
        <f>'Ocena całkowita'!C48</f>
        <v>0/1</v>
      </c>
      <c r="D18" s="17">
        <f>'Ocena całkowita'!D48</f>
        <v>0</v>
      </c>
      <c r="E18" s="17">
        <f>'Ocena całkowita'!E48</f>
        <v>1</v>
      </c>
      <c r="F18" s="17">
        <f>'Ocena całkowita'!F48</f>
        <v>1</v>
      </c>
    </row>
    <row r="19" spans="1:6" ht="25.5" customHeight="1">
      <c r="A19" s="17" t="str">
        <f>'Ocena całkowita'!A49</f>
        <v>I.25.</v>
      </c>
      <c r="B19" s="11" t="str">
        <f>'Ocena całkowita'!B49</f>
        <v>Wykorzystanie instalacji okablowania strukturalnego na potrzeby teletransmisji  (0/1)</v>
      </c>
      <c r="C19" s="17" t="str">
        <f>'Ocena całkowita'!C49</f>
        <v>0/1</v>
      </c>
      <c r="D19" s="17">
        <f>'Ocena całkowita'!D49</f>
        <v>0</v>
      </c>
      <c r="E19" s="17">
        <f>'Ocena całkowita'!E49</f>
        <v>1</v>
      </c>
      <c r="F19" s="17">
        <f>'Ocena całkowita'!F49</f>
        <v>1</v>
      </c>
    </row>
    <row r="20" spans="1:6" ht="25.5" customHeight="1">
      <c r="A20" s="17" t="str">
        <f>'Ocena całkowita'!A50</f>
        <v>I.26.</v>
      </c>
      <c r="B20" s="11" t="str">
        <f>'Ocena całkowita'!B50</f>
        <v>Wykorzystanie instalacji okablowania strukturalnego potrzeby systemu telewizji  dozorowej (0/1)</v>
      </c>
      <c r="C20" s="17" t="str">
        <f>'Ocena całkowita'!C50</f>
        <v>0/1</v>
      </c>
      <c r="D20" s="17">
        <f>'Ocena całkowita'!D50</f>
        <v>0</v>
      </c>
      <c r="E20" s="17">
        <f>'Ocena całkowita'!E50</f>
        <v>1</v>
      </c>
      <c r="F20" s="17">
        <f>'Ocena całkowita'!F50</f>
        <v>1</v>
      </c>
    </row>
    <row r="21" spans="1:6" ht="25.5" customHeight="1">
      <c r="A21" s="17" t="str">
        <f>'Ocena całkowita'!A51</f>
        <v>I.27.</v>
      </c>
      <c r="B21" s="11" t="str">
        <f>'Ocena całkowita'!B51</f>
        <v>Wykorzystanie instalacji okablowania strukturalnego na potrzeby systemu Ppoż  (0/1)</v>
      </c>
      <c r="C21" s="17" t="str">
        <f>'Ocena całkowita'!C51</f>
        <v>0/1</v>
      </c>
      <c r="D21" s="17">
        <f>'Ocena całkowita'!D51</f>
        <v>0</v>
      </c>
      <c r="E21" s="17">
        <f>'Ocena całkowita'!E51</f>
        <v>1</v>
      </c>
      <c r="F21" s="17">
        <f>'Ocena całkowita'!F51</f>
        <v>1</v>
      </c>
    </row>
    <row r="22" spans="1:6" ht="25.5" customHeight="1">
      <c r="A22" s="17" t="str">
        <f>'Ocena całkowita'!A52</f>
        <v>I.28.</v>
      </c>
      <c r="B22" s="11" t="str">
        <f>'Ocena całkowita'!B52</f>
        <v> Liczba gniazd  telekomunikacyjnych na bazie okablowania strukturalnego / do wszystkich gniazd telekomunikacyjnych) (0/1) (&lt;100%→0;  100%→1)</v>
      </c>
      <c r="C22" s="17" t="str">
        <f>'Ocena całkowita'!C52</f>
        <v>0/1</v>
      </c>
      <c r="D22" s="17">
        <f>'Ocena całkowita'!D52</f>
        <v>0</v>
      </c>
      <c r="E22" s="17">
        <f>'Ocena całkowita'!E52</f>
        <v>1</v>
      </c>
      <c r="F22" s="17">
        <f>'Ocena całkowita'!F52</f>
        <v>1</v>
      </c>
    </row>
    <row r="23" spans="3:6" ht="25.5">
      <c r="C23" s="26"/>
      <c r="D23" s="8" t="s">
        <v>99</v>
      </c>
      <c r="E23" s="8" t="s">
        <v>107</v>
      </c>
      <c r="F23" s="8" t="s">
        <v>96</v>
      </c>
    </row>
    <row r="24" spans="2:6" ht="25.5" customHeight="1">
      <c r="B24" s="27" t="s">
        <v>115</v>
      </c>
      <c r="C24" s="16"/>
      <c r="D24" s="16">
        <f>SUM(D5:D23)</f>
        <v>0</v>
      </c>
      <c r="E24" s="16">
        <f>SUM(E5:E23)</f>
        <v>19</v>
      </c>
      <c r="F24" s="16">
        <f>SUM(F5:F23)</f>
        <v>19</v>
      </c>
    </row>
  </sheetData>
  <sheetProtection sheet="1"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Andrejew</dc:creator>
  <cp:keywords/>
  <dc:description/>
  <cp:lastModifiedBy>whisper</cp:lastModifiedBy>
  <dcterms:created xsi:type="dcterms:W3CDTF">2013-05-14T19:14:31Z</dcterms:created>
  <dcterms:modified xsi:type="dcterms:W3CDTF">2014-01-08T18:22:33Z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